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2390" windowHeight="8010" tabRatio="598" firstSheet="1" activeTab="2"/>
  </bookViews>
  <sheets>
    <sheet name="Лист1" sheetId="1" state="hidden" r:id="rId1"/>
    <sheet name="Лист (1)" sheetId="2" r:id="rId2"/>
    <sheet name="Лист (2)" sheetId="3" r:id="rId3"/>
  </sheets>
  <calcPr calcId="145621"/>
</workbook>
</file>

<file path=xl/calcChain.xml><?xml version="1.0" encoding="utf-8"?>
<calcChain xmlns="http://schemas.openxmlformats.org/spreadsheetml/2006/main">
  <c r="K46" i="2" l="1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J46" i="2"/>
  <c r="K45" i="2"/>
  <c r="K47" i="2" s="1"/>
  <c r="L45" i="2"/>
  <c r="L47" i="2" s="1"/>
  <c r="M45" i="2"/>
  <c r="M47" i="2" s="1"/>
  <c r="N45" i="2"/>
  <c r="N47" i="2" s="1"/>
  <c r="O45" i="2"/>
  <c r="O47" i="2" s="1"/>
  <c r="P45" i="2"/>
  <c r="P47" i="2" s="1"/>
  <c r="Q45" i="2"/>
  <c r="Q47" i="2" s="1"/>
  <c r="R45" i="2"/>
  <c r="R47" i="2" s="1"/>
  <c r="S45" i="2"/>
  <c r="S47" i="2" s="1"/>
  <c r="T45" i="2"/>
  <c r="T47" i="2" s="1"/>
  <c r="U45" i="2"/>
  <c r="U47" i="2" s="1"/>
  <c r="V45" i="2"/>
  <c r="V47" i="2" s="1"/>
  <c r="W45" i="2"/>
  <c r="W47" i="2" s="1"/>
  <c r="X45" i="2"/>
  <c r="X47" i="2" s="1"/>
  <c r="Y45" i="2"/>
  <c r="Y47" i="2" s="1"/>
  <c r="Z45" i="2"/>
  <c r="Z47" i="2" s="1"/>
  <c r="AA45" i="2"/>
  <c r="AA47" i="2" s="1"/>
  <c r="AB45" i="2"/>
  <c r="AB47" i="2" s="1"/>
  <c r="AC45" i="2"/>
  <c r="AC47" i="2" s="1"/>
  <c r="AD45" i="2"/>
  <c r="AD47" i="2" s="1"/>
  <c r="AE45" i="2"/>
  <c r="AE47" i="2" s="1"/>
  <c r="AF45" i="2"/>
  <c r="AF47" i="2" s="1"/>
  <c r="AG45" i="2"/>
  <c r="AG47" i="2" s="1"/>
  <c r="AH45" i="2"/>
  <c r="AH47" i="2" s="1"/>
  <c r="J45" i="2"/>
  <c r="J47" i="2" s="1"/>
  <c r="K39" i="2" l="1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J39" i="2"/>
  <c r="K38" i="2"/>
  <c r="K40" i="2" s="1"/>
  <c r="L38" i="2"/>
  <c r="L40" i="2" s="1"/>
  <c r="M38" i="2"/>
  <c r="M40" i="2" s="1"/>
  <c r="N38" i="2"/>
  <c r="N40" i="2" s="1"/>
  <c r="O38" i="2"/>
  <c r="O40" i="2" s="1"/>
  <c r="P38" i="2"/>
  <c r="P40" i="2" s="1"/>
  <c r="Q38" i="2"/>
  <c r="Q40" i="2" s="1"/>
  <c r="R38" i="2"/>
  <c r="R40" i="2" s="1"/>
  <c r="S38" i="2"/>
  <c r="S40" i="2" s="1"/>
  <c r="T38" i="2"/>
  <c r="T40" i="2" s="1"/>
  <c r="U38" i="2"/>
  <c r="U40" i="2" s="1"/>
  <c r="V38" i="2"/>
  <c r="V40" i="2" s="1"/>
  <c r="W38" i="2"/>
  <c r="W40" i="2" s="1"/>
  <c r="X38" i="2"/>
  <c r="X40" i="2" s="1"/>
  <c r="Y38" i="2"/>
  <c r="Y40" i="2" s="1"/>
  <c r="Z38" i="2"/>
  <c r="Z40" i="2" s="1"/>
  <c r="AA38" i="2"/>
  <c r="AA40" i="2" s="1"/>
  <c r="AB38" i="2"/>
  <c r="AB40" i="2" s="1"/>
  <c r="AC38" i="2"/>
  <c r="AC40" i="2" s="1"/>
  <c r="AD38" i="2"/>
  <c r="AD40" i="2" s="1"/>
  <c r="AE38" i="2"/>
  <c r="AE40" i="2" s="1"/>
  <c r="AF38" i="2"/>
  <c r="AF40" i="2" s="1"/>
  <c r="AG38" i="2"/>
  <c r="AG40" i="2" s="1"/>
  <c r="AH38" i="2"/>
  <c r="AH40" i="2" s="1"/>
  <c r="J38" i="2"/>
  <c r="J40" i="2" s="1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J32" i="2"/>
  <c r="K31" i="2"/>
  <c r="K33" i="2" s="1"/>
  <c r="L31" i="2"/>
  <c r="L33" i="2" s="1"/>
  <c r="M31" i="2"/>
  <c r="M33" i="2" s="1"/>
  <c r="N31" i="2"/>
  <c r="N33" i="2" s="1"/>
  <c r="O31" i="2"/>
  <c r="O33" i="2" s="1"/>
  <c r="P31" i="2"/>
  <c r="P33" i="2" s="1"/>
  <c r="Q31" i="2"/>
  <c r="Q33" i="2" s="1"/>
  <c r="R31" i="2"/>
  <c r="R33" i="2" s="1"/>
  <c r="S31" i="2"/>
  <c r="S33" i="2" s="1"/>
  <c r="T31" i="2"/>
  <c r="T33" i="2" s="1"/>
  <c r="U31" i="2"/>
  <c r="U33" i="2" s="1"/>
  <c r="V31" i="2"/>
  <c r="V33" i="2" s="1"/>
  <c r="W31" i="2"/>
  <c r="W33" i="2" s="1"/>
  <c r="X31" i="2"/>
  <c r="X33" i="2" s="1"/>
  <c r="Y31" i="2"/>
  <c r="Y33" i="2" s="1"/>
  <c r="Z31" i="2"/>
  <c r="Z33" i="2" s="1"/>
  <c r="AA31" i="2"/>
  <c r="AA33" i="2" s="1"/>
  <c r="AB31" i="2"/>
  <c r="AB33" i="2" s="1"/>
  <c r="AC31" i="2"/>
  <c r="AC33" i="2" s="1"/>
  <c r="AD31" i="2"/>
  <c r="AD33" i="2" s="1"/>
  <c r="AE31" i="2"/>
  <c r="AE33" i="2" s="1"/>
  <c r="AF31" i="2"/>
  <c r="AF33" i="2" s="1"/>
  <c r="AG31" i="2"/>
  <c r="AG33" i="2" s="1"/>
  <c r="AH31" i="2"/>
  <c r="AH33" i="2" s="1"/>
  <c r="J31" i="2"/>
  <c r="J33" i="2" s="1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J25" i="2"/>
  <c r="K24" i="2"/>
  <c r="K26" i="2" s="1"/>
  <c r="L24" i="2"/>
  <c r="L26" i="2" s="1"/>
  <c r="M24" i="2"/>
  <c r="M26" i="2" s="1"/>
  <c r="N24" i="2"/>
  <c r="N26" i="2" s="1"/>
  <c r="O24" i="2"/>
  <c r="O26" i="2" s="1"/>
  <c r="P24" i="2"/>
  <c r="P26" i="2" s="1"/>
  <c r="Q24" i="2"/>
  <c r="Q26" i="2" s="1"/>
  <c r="R24" i="2"/>
  <c r="R26" i="2" s="1"/>
  <c r="S24" i="2"/>
  <c r="S26" i="2" s="1"/>
  <c r="T24" i="2"/>
  <c r="T26" i="2" s="1"/>
  <c r="U24" i="2"/>
  <c r="U26" i="2" s="1"/>
  <c r="V24" i="2"/>
  <c r="V26" i="2" s="1"/>
  <c r="W24" i="2"/>
  <c r="W26" i="2" s="1"/>
  <c r="X24" i="2"/>
  <c r="X26" i="2" s="1"/>
  <c r="Y24" i="2"/>
  <c r="Y26" i="2" s="1"/>
  <c r="Z24" i="2"/>
  <c r="Z26" i="2" s="1"/>
  <c r="AA24" i="2"/>
  <c r="AA26" i="2" s="1"/>
  <c r="AB24" i="2"/>
  <c r="AB26" i="2" s="1"/>
  <c r="AC24" i="2"/>
  <c r="AC26" i="2" s="1"/>
  <c r="AD24" i="2"/>
  <c r="AD26" i="2" s="1"/>
  <c r="AE24" i="2"/>
  <c r="AE26" i="2" s="1"/>
  <c r="AF24" i="2"/>
  <c r="AF26" i="2" s="1"/>
  <c r="AG24" i="2"/>
  <c r="AG26" i="2" s="1"/>
  <c r="AH24" i="2"/>
  <c r="AH26" i="2" s="1"/>
  <c r="J24" i="2"/>
  <c r="J26" i="2" s="1"/>
  <c r="K17" i="2"/>
  <c r="K19" i="2" s="1"/>
  <c r="L17" i="2"/>
  <c r="L19" i="2" s="1"/>
  <c r="M17" i="2"/>
  <c r="M19" i="2" s="1"/>
  <c r="N17" i="2"/>
  <c r="N19" i="2" s="1"/>
  <c r="O17" i="2"/>
  <c r="O19" i="2" s="1"/>
  <c r="P17" i="2"/>
  <c r="P19" i="2" s="1"/>
  <c r="Q17" i="2"/>
  <c r="Q19" i="2" s="1"/>
  <c r="R17" i="2"/>
  <c r="R19" i="2" s="1"/>
  <c r="S17" i="2"/>
  <c r="S19" i="2" s="1"/>
  <c r="T17" i="2"/>
  <c r="T19" i="2" s="1"/>
  <c r="U17" i="2"/>
  <c r="U19" i="2" s="1"/>
  <c r="V17" i="2"/>
  <c r="V19" i="2" s="1"/>
  <c r="W17" i="2"/>
  <c r="W19" i="2" s="1"/>
  <c r="X17" i="2"/>
  <c r="X19" i="2" s="1"/>
  <c r="Y17" i="2"/>
  <c r="Y19" i="2" s="1"/>
  <c r="Z17" i="2"/>
  <c r="Z19" i="2" s="1"/>
  <c r="AA17" i="2"/>
  <c r="AA19" i="2" s="1"/>
  <c r="AB17" i="2"/>
  <c r="AB19" i="2" s="1"/>
  <c r="AC17" i="2"/>
  <c r="AC19" i="2" s="1"/>
  <c r="AD17" i="2"/>
  <c r="AD19" i="2" s="1"/>
  <c r="AE17" i="2"/>
  <c r="AE19" i="2" s="1"/>
  <c r="AF17" i="2"/>
  <c r="AF19" i="2" s="1"/>
  <c r="AG17" i="2"/>
  <c r="AG19" i="2" s="1"/>
  <c r="AH17" i="2"/>
  <c r="AH19" i="2" s="1"/>
  <c r="J17" i="2"/>
  <c r="J19" i="2" s="1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J18" i="2"/>
  <c r="K10" i="2"/>
  <c r="K12" i="2" s="1"/>
  <c r="L10" i="2"/>
  <c r="L12" i="2" s="1"/>
  <c r="M10" i="2"/>
  <c r="M12" i="2" s="1"/>
  <c r="N10" i="2"/>
  <c r="N12" i="2" s="1"/>
  <c r="O10" i="2"/>
  <c r="O12" i="2" s="1"/>
  <c r="P10" i="2"/>
  <c r="P12" i="2" s="1"/>
  <c r="Q10" i="2"/>
  <c r="Q12" i="2" s="1"/>
  <c r="R10" i="2"/>
  <c r="R12" i="2" s="1"/>
  <c r="S10" i="2"/>
  <c r="S12" i="2" s="1"/>
  <c r="T10" i="2"/>
  <c r="T12" i="2" s="1"/>
  <c r="U10" i="2"/>
  <c r="U12" i="2" s="1"/>
  <c r="V10" i="2"/>
  <c r="V12" i="2" s="1"/>
  <c r="W10" i="2"/>
  <c r="W12" i="2" s="1"/>
  <c r="X10" i="2"/>
  <c r="X12" i="2" s="1"/>
  <c r="Y10" i="2"/>
  <c r="Y12" i="2" s="1"/>
  <c r="Z10" i="2"/>
  <c r="Z12" i="2" s="1"/>
  <c r="AA10" i="2"/>
  <c r="AA12" i="2" s="1"/>
  <c r="AB10" i="2"/>
  <c r="AB12" i="2" s="1"/>
  <c r="AC10" i="2"/>
  <c r="AC12" i="2" s="1"/>
  <c r="AD10" i="2"/>
  <c r="AD12" i="2" s="1"/>
  <c r="AE10" i="2"/>
  <c r="AE12" i="2" s="1"/>
  <c r="AF10" i="2"/>
  <c r="AF12" i="2" s="1"/>
  <c r="AG10" i="2"/>
  <c r="AG12" i="2" s="1"/>
  <c r="AH10" i="2"/>
  <c r="AH12" i="2" s="1"/>
  <c r="J10" i="2"/>
  <c r="J12" i="2" s="1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28" i="1" l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</calcChain>
</file>

<file path=xl/sharedStrings.xml><?xml version="1.0" encoding="utf-8"?>
<sst xmlns="http://schemas.openxmlformats.org/spreadsheetml/2006/main" count="177" uniqueCount="60">
  <si>
    <t>наименование присоединения</t>
  </si>
  <si>
    <t>точка замера/текущая фиксация присоединения</t>
  </si>
  <si>
    <t>конролируемый параметр</t>
  </si>
  <si>
    <t>единица измерения</t>
  </si>
  <si>
    <t>24:00</t>
  </si>
  <si>
    <t>примечание</t>
  </si>
  <si>
    <t>потребитель ОАО "Авиакор-авиационный завод"</t>
  </si>
  <si>
    <t>lV сш-10кв</t>
  </si>
  <si>
    <t>U</t>
  </si>
  <si>
    <t>кВ</t>
  </si>
  <si>
    <t>ГПП-110/10 "АВИС" яч.17</t>
  </si>
  <si>
    <t>ГПП-110/10 "АВИС" яч.19</t>
  </si>
  <si>
    <t>lll сш-10кВ</t>
  </si>
  <si>
    <t>РП-105</t>
  </si>
  <si>
    <t>РП-101</t>
  </si>
  <si>
    <t>ГПП-110/10 "АВИС" яч.42</t>
  </si>
  <si>
    <t>l cш-10 кВ</t>
  </si>
  <si>
    <t>РП-132</t>
  </si>
  <si>
    <t xml:space="preserve">ГПП-110/10 "АВИС" яч.17  </t>
  </si>
  <si>
    <t>Р</t>
  </si>
  <si>
    <t>Q</t>
  </si>
  <si>
    <t>мВт</t>
  </si>
  <si>
    <t>мВар</t>
  </si>
  <si>
    <t>I</t>
  </si>
  <si>
    <t>А</t>
  </si>
  <si>
    <t>A</t>
  </si>
  <si>
    <r>
      <t xml:space="preserve">tg </t>
    </r>
    <r>
      <rPr>
        <sz val="11"/>
        <color theme="1"/>
        <rFont val="Calibri"/>
        <family val="2"/>
        <charset val="204"/>
      </rPr>
      <t>ϕ</t>
    </r>
  </si>
  <si>
    <r>
      <t xml:space="preserve">tq </t>
    </r>
    <r>
      <rPr>
        <sz val="11"/>
        <color theme="1"/>
        <rFont val="Calibri"/>
        <family val="2"/>
        <charset val="204"/>
      </rPr>
      <t>ϕ</t>
    </r>
  </si>
  <si>
    <r>
      <t>cos</t>
    </r>
    <r>
      <rPr>
        <sz val="11"/>
        <color theme="1"/>
        <rFont val="Calibri"/>
        <family val="2"/>
        <charset val="204"/>
      </rPr>
      <t>ϕ</t>
    </r>
  </si>
  <si>
    <t>Главный энергетик - начальник РЭЦ</t>
  </si>
  <si>
    <t>А. В. Бочков</t>
  </si>
  <si>
    <t>На 2-х листах. Лист 1</t>
  </si>
  <si>
    <t xml:space="preserve">Главный энергетик - начальник РЭЦ </t>
  </si>
  <si>
    <t>lll сш- 10кВ</t>
  </si>
  <si>
    <t>lV сш- 10кВ</t>
  </si>
  <si>
    <t>l сш -10кВ</t>
  </si>
  <si>
    <t>ведомость потребления электрической мощности (Р) за замерный день 22.06.2015г.</t>
  </si>
  <si>
    <t>P</t>
  </si>
  <si>
    <r>
      <t>tg</t>
    </r>
    <r>
      <rPr>
        <sz val="11"/>
        <color theme="1"/>
        <rFont val="Calibri"/>
        <family val="2"/>
        <charset val="204"/>
      </rPr>
      <t>ϕ</t>
    </r>
  </si>
  <si>
    <t>cosϕ</t>
  </si>
  <si>
    <t>МВт</t>
  </si>
  <si>
    <t xml:space="preserve">На 2-х листах.  Лист 1.    </t>
  </si>
  <si>
    <t>W</t>
  </si>
  <si>
    <t>мВт/ч</t>
  </si>
  <si>
    <t>Var</t>
  </si>
  <si>
    <t>мВар/ч</t>
  </si>
  <si>
    <t xml:space="preserve">На 2-х листах.  Лист 2.    </t>
  </si>
  <si>
    <t>Е.А. Курносов</t>
  </si>
  <si>
    <t>III сш-10кв</t>
  </si>
  <si>
    <t>l сш-10кВ</t>
  </si>
  <si>
    <t>lV cш-10 кВ</t>
  </si>
  <si>
    <t>ГПП-110/10 "АВИС" яч.36</t>
  </si>
  <si>
    <t>IV сш-10кВ</t>
  </si>
  <si>
    <t>ТП-142</t>
  </si>
  <si>
    <t>ГПП-110/10 "АВИС" яч.37</t>
  </si>
  <si>
    <t>РП-102</t>
  </si>
  <si>
    <t>ГПП-110/10 "АВИС" яч.39</t>
  </si>
  <si>
    <t>РП-176А</t>
  </si>
  <si>
    <t>ведомость потребления электрической мощности (Р) за замерный день 22.06.2021г.</t>
  </si>
  <si>
    <t>ведомость потребления электрической энергии (W) за замерный день 22.06.2021г.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</si>
</sst>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20" fontId="0" fillId="0" borderId="1" xfId="0" applyNumberFormat="1" applyBorder="1"/>
    <xf numFmtId="20" fontId="0" fillId="0" borderId="5" xfId="0" applyNumberFormat="1" applyBorder="1"/>
    <xf numFmtId="49" fontId="0" fillId="0" borderId="5" xfId="0" applyNumberFormat="1" applyBorder="1" applyAlignment="1">
      <alignment horizontal="right"/>
    </xf>
    <xf numFmtId="0" fontId="3" fillId="0" borderId="0" xfId="0" applyFont="1"/>
    <xf numFmtId="2" fontId="0" fillId="0" borderId="1" xfId="0" applyNumberFormat="1" applyBorder="1"/>
    <xf numFmtId="0" fontId="0" fillId="0" borderId="5" xfId="0" applyBorder="1"/>
    <xf numFmtId="2" fontId="0" fillId="0" borderId="6" xfId="0" applyNumberFormat="1" applyBorder="1"/>
    <xf numFmtId="0" fontId="0" fillId="0" borderId="0" xfId="0" applyFill="1" applyBorder="1"/>
    <xf numFmtId="2" fontId="0" fillId="0" borderId="1" xfId="0" applyNumberFormat="1" applyFill="1" applyBorder="1"/>
    <xf numFmtId="2" fontId="0" fillId="0" borderId="6" xfId="0" applyNumberFormat="1" applyFill="1" applyBorder="1"/>
    <xf numFmtId="164" fontId="4" fillId="0" borderId="1" xfId="0" applyNumberFormat="1" applyFont="1" applyFill="1" applyBorder="1"/>
    <xf numFmtId="164" fontId="0" fillId="0" borderId="1" xfId="0" applyNumberFormat="1" applyFill="1" applyBorder="1"/>
    <xf numFmtId="164" fontId="0" fillId="0" borderId="1" xfId="0" applyNumberFormat="1" applyBorder="1"/>
    <xf numFmtId="2" fontId="0" fillId="0" borderId="2" xfId="0" applyNumberFormat="1" applyBorder="1"/>
    <xf numFmtId="2" fontId="0" fillId="0" borderId="4" xfId="0" applyNumberFormat="1" applyBorder="1"/>
    <xf numFmtId="2" fontId="0" fillId="0" borderId="5" xfId="0" applyNumberForma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944880</xdr:colOff>
      <xdr:row>24</xdr:row>
      <xdr:rowOff>87630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484120" y="85991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lang="en-US" sz="1100" i="1">
                            <a:latin typeface="Cambria Math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i="0">
                            <a:latin typeface="Cambria Math"/>
                          </a:rPr>
                          <m:t>cos</m:t>
                        </m:r>
                      </m:fName>
                      <m:e>
                        <m:r>
                          <m:rPr>
                            <m:sty m:val="p"/>
                          </m:rPr>
                          <a:rPr lang="el-GR" sz="1100" i="1">
                            <a:latin typeface="Cambria Math"/>
                          </a:rPr>
                          <m:t>φ</m:t>
                        </m:r>
                      </m:e>
                    </m:func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484120" y="85991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cos⁡</a:t>
              </a:r>
              <a:r>
                <a:rPr lang="el-GR" sz="1100" i="0">
                  <a:latin typeface="Cambria Math"/>
                </a:rPr>
                <a:t>φ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998220</xdr:colOff>
      <xdr:row>29</xdr:row>
      <xdr:rowOff>339090</xdr:rowOff>
    </xdr:from>
    <xdr:ext cx="9144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537460" y="106184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unc>
                      <m:funcPr>
                        <m:ctrlPr>
                          <a:rPr lang="en-US" sz="1100" i="1">
                            <a:latin typeface="Cambria Math"/>
                          </a:rPr>
                        </m:ctrlPr>
                      </m:funcPr>
                      <m:fName>
                        <m:r>
                          <m:rPr>
                            <m:sty m:val="p"/>
                          </m:rPr>
                          <a:rPr lang="en-US" sz="1100" i="0">
                            <a:latin typeface="Cambria Math"/>
                          </a:rPr>
                          <m:t>cos</m:t>
                        </m:r>
                      </m:fName>
                      <m:e>
                        <m:r>
                          <m:rPr>
                            <m:sty m:val="p"/>
                          </m:rPr>
                          <a:rPr lang="el-GR" sz="1100" i="1">
                            <a:latin typeface="Cambria Math"/>
                          </a:rPr>
                          <m:t>φ</m:t>
                        </m:r>
                      </m:e>
                    </m:func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537460" y="10618470"/>
              <a:ext cx="9144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cos⁡</a:t>
              </a:r>
              <a:r>
                <a:rPr lang="el-GR" sz="1100" i="0">
                  <a:latin typeface="Cambria Math"/>
                </a:rPr>
                <a:t>φ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9"/>
  <sheetViews>
    <sheetView topLeftCell="A25" zoomScale="80" zoomScaleNormal="80" workbookViewId="0">
      <selection activeCell="AH7" sqref="AH7"/>
    </sheetView>
  </sheetViews>
  <sheetFormatPr defaultRowHeight="15" x14ac:dyDescent="0.25"/>
  <cols>
    <col min="1" max="1" width="22.42578125" customWidth="1"/>
    <col min="2" max="2" width="17.28515625" customWidth="1"/>
    <col min="3" max="3" width="0.28515625" hidden="1" customWidth="1"/>
    <col min="4" max="5" width="8.85546875" hidden="1" customWidth="1"/>
    <col min="6" max="6" width="8.85546875" customWidth="1"/>
    <col min="7" max="7" width="8.85546875" hidden="1" customWidth="1"/>
    <col min="33" max="33" width="8.42578125" customWidth="1"/>
    <col min="34" max="34" width="10.140625" customWidth="1"/>
  </cols>
  <sheetData>
    <row r="1" spans="1:34" x14ac:dyDescent="0.25">
      <c r="A1" t="s">
        <v>36</v>
      </c>
    </row>
    <row r="3" spans="1:34" x14ac:dyDescent="0.25">
      <c r="A3" t="s">
        <v>6</v>
      </c>
    </row>
    <row r="5" spans="1:34" ht="67.900000000000006" customHeight="1" x14ac:dyDescent="0.25">
      <c r="A5" s="19" t="s">
        <v>0</v>
      </c>
      <c r="B5" s="19" t="s">
        <v>1</v>
      </c>
      <c r="C5" s="2"/>
      <c r="D5" s="2"/>
      <c r="E5" s="2"/>
      <c r="F5" s="25" t="s">
        <v>2</v>
      </c>
      <c r="G5" s="2"/>
      <c r="H5" s="25" t="s">
        <v>3</v>
      </c>
      <c r="I5" s="22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4"/>
      <c r="AH5" s="21" t="s">
        <v>5</v>
      </c>
    </row>
    <row r="6" spans="1:34" x14ac:dyDescent="0.25">
      <c r="A6" s="20"/>
      <c r="B6" s="20"/>
      <c r="C6" s="1"/>
      <c r="D6" s="1"/>
      <c r="E6" s="1"/>
      <c r="F6" s="26"/>
      <c r="G6" s="1"/>
      <c r="H6" s="26"/>
      <c r="I6" s="3">
        <v>0</v>
      </c>
      <c r="J6" s="3">
        <v>4.1666666666666664E-2</v>
      </c>
      <c r="K6" s="3">
        <v>8.3333333333333301E-2</v>
      </c>
      <c r="L6" s="3">
        <v>0.125</v>
      </c>
      <c r="M6" s="3">
        <v>0.16666666666666699</v>
      </c>
      <c r="N6" s="3">
        <v>0.20833333333333301</v>
      </c>
      <c r="O6" s="3">
        <v>0.25</v>
      </c>
      <c r="P6" s="3">
        <v>0.29166666666666702</v>
      </c>
      <c r="Q6" s="3">
        <v>0.33333333333333298</v>
      </c>
      <c r="R6" s="3">
        <v>0.375</v>
      </c>
      <c r="S6" s="3">
        <v>0.41666666666666702</v>
      </c>
      <c r="T6" s="3">
        <v>0.45833333333333298</v>
      </c>
      <c r="U6" s="3">
        <v>0.5</v>
      </c>
      <c r="V6" s="3">
        <v>0.54166666666666696</v>
      </c>
      <c r="W6" s="3">
        <v>0.58333333333333304</v>
      </c>
      <c r="X6" s="3">
        <v>0.625</v>
      </c>
      <c r="Y6" s="3">
        <v>0.66666666666666696</v>
      </c>
      <c r="Z6" s="3">
        <v>0.70833333333333304</v>
      </c>
      <c r="AA6" s="3">
        <v>0.75</v>
      </c>
      <c r="AB6" s="4">
        <v>0.79166666666666696</v>
      </c>
      <c r="AC6" s="4">
        <v>0.83333333333333304</v>
      </c>
      <c r="AD6" s="4">
        <v>0.875</v>
      </c>
      <c r="AE6" s="4">
        <v>0.91666666666666696</v>
      </c>
      <c r="AF6" s="4">
        <v>0.95833333333333304</v>
      </c>
      <c r="AG6" s="5" t="s">
        <v>4</v>
      </c>
      <c r="AH6" s="21"/>
    </row>
    <row r="7" spans="1:34" ht="33" customHeight="1" x14ac:dyDescent="0.25">
      <c r="A7" s="1" t="s">
        <v>10</v>
      </c>
      <c r="B7" s="1" t="s">
        <v>7</v>
      </c>
      <c r="C7" s="1"/>
      <c r="D7" s="1"/>
      <c r="E7" s="1"/>
      <c r="F7" s="1" t="s">
        <v>8</v>
      </c>
      <c r="G7" s="1"/>
      <c r="H7" s="1" t="s">
        <v>9</v>
      </c>
      <c r="I7" s="1">
        <v>10.3</v>
      </c>
      <c r="J7" s="1">
        <v>10.3</v>
      </c>
      <c r="K7" s="1">
        <v>10.3</v>
      </c>
      <c r="L7" s="1">
        <v>10.3</v>
      </c>
      <c r="M7" s="1">
        <v>10.3</v>
      </c>
      <c r="N7" s="1">
        <v>10.199999999999999</v>
      </c>
      <c r="O7" s="1">
        <v>10.199999999999999</v>
      </c>
      <c r="P7" s="1">
        <v>10.1</v>
      </c>
      <c r="Q7" s="1">
        <v>10</v>
      </c>
      <c r="R7" s="1">
        <v>10</v>
      </c>
      <c r="S7" s="1">
        <v>10</v>
      </c>
      <c r="T7" s="1">
        <v>10.1</v>
      </c>
      <c r="U7" s="1">
        <v>10.1</v>
      </c>
      <c r="V7" s="1">
        <v>10.1</v>
      </c>
      <c r="W7" s="1">
        <v>10.1</v>
      </c>
      <c r="X7" s="1">
        <v>10</v>
      </c>
      <c r="Y7" s="1">
        <v>10.1</v>
      </c>
      <c r="Z7" s="1">
        <v>10.1</v>
      </c>
      <c r="AA7" s="1">
        <v>10.199999999999999</v>
      </c>
      <c r="AB7" s="1">
        <v>10.199999999999999</v>
      </c>
      <c r="AC7" s="1">
        <v>10.3</v>
      </c>
      <c r="AD7" s="1">
        <v>10.3</v>
      </c>
      <c r="AE7" s="1">
        <v>10.3</v>
      </c>
      <c r="AF7" s="1">
        <v>10.3</v>
      </c>
      <c r="AG7" s="1">
        <v>10.3</v>
      </c>
      <c r="AH7" s="1"/>
    </row>
    <row r="8" spans="1:34" ht="33" customHeight="1" x14ac:dyDescent="0.25">
      <c r="A8" s="1"/>
      <c r="B8" s="1" t="s">
        <v>13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30.6" customHeight="1" x14ac:dyDescent="0.25">
      <c r="A9" s="1" t="s">
        <v>11</v>
      </c>
      <c r="B9" s="1" t="s">
        <v>12</v>
      </c>
      <c r="C9" s="1"/>
      <c r="D9" s="1"/>
      <c r="E9" s="1"/>
      <c r="F9" s="1" t="s">
        <v>8</v>
      </c>
      <c r="G9" s="1"/>
      <c r="H9" s="1" t="s">
        <v>9</v>
      </c>
      <c r="I9" s="1">
        <v>10.199999999999999</v>
      </c>
      <c r="J9" s="1">
        <v>10.199999999999999</v>
      </c>
      <c r="K9" s="1">
        <v>10.199999999999999</v>
      </c>
      <c r="L9" s="1">
        <v>10.199999999999999</v>
      </c>
      <c r="M9" s="1">
        <v>10.199999999999999</v>
      </c>
      <c r="N9" s="1">
        <v>10.199999999999999</v>
      </c>
      <c r="O9" s="1">
        <v>10.199999999999999</v>
      </c>
      <c r="P9" s="1">
        <v>10.199999999999999</v>
      </c>
      <c r="Q9" s="1">
        <v>10.1</v>
      </c>
      <c r="R9" s="1">
        <v>10</v>
      </c>
      <c r="S9" s="1">
        <v>10</v>
      </c>
      <c r="T9" s="1">
        <v>10</v>
      </c>
      <c r="U9" s="1">
        <v>10</v>
      </c>
      <c r="V9" s="1">
        <v>10</v>
      </c>
      <c r="W9" s="1">
        <v>10</v>
      </c>
      <c r="X9" s="1">
        <v>10</v>
      </c>
      <c r="Y9" s="1">
        <v>10.1</v>
      </c>
      <c r="Z9" s="1">
        <v>10.1</v>
      </c>
      <c r="AA9" s="1">
        <v>10.1</v>
      </c>
      <c r="AB9" s="1">
        <v>10.1</v>
      </c>
      <c r="AC9" s="1">
        <v>10.199999999999999</v>
      </c>
      <c r="AD9" s="1">
        <v>10.199999999999999</v>
      </c>
      <c r="AE9" s="1">
        <v>10.3</v>
      </c>
      <c r="AF9" s="1">
        <v>10.3</v>
      </c>
      <c r="AG9" s="1">
        <v>10.3</v>
      </c>
      <c r="AH9" s="1"/>
    </row>
    <row r="10" spans="1:34" ht="28.9" customHeight="1" x14ac:dyDescent="0.25">
      <c r="A10" s="1"/>
      <c r="B10" s="1" t="s">
        <v>14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28.9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28.15" customHeight="1" x14ac:dyDescent="0.25">
      <c r="A12" s="1" t="s">
        <v>15</v>
      </c>
      <c r="B12" s="1" t="s">
        <v>16</v>
      </c>
      <c r="C12" s="1"/>
      <c r="D12" s="1"/>
      <c r="E12" s="1"/>
      <c r="F12" s="1" t="s">
        <v>8</v>
      </c>
      <c r="G12" s="1"/>
      <c r="H12" s="1" t="s">
        <v>9</v>
      </c>
      <c r="I12" s="1">
        <v>10.3</v>
      </c>
      <c r="J12" s="1">
        <v>10.3</v>
      </c>
      <c r="K12" s="1">
        <v>10.199999999999999</v>
      </c>
      <c r="L12" s="1">
        <v>10.199999999999999</v>
      </c>
      <c r="M12" s="1">
        <v>10.199999999999999</v>
      </c>
      <c r="N12" s="1">
        <v>10.199999999999999</v>
      </c>
      <c r="O12" s="1">
        <v>10.199999999999999</v>
      </c>
      <c r="P12" s="1">
        <v>10.1</v>
      </c>
      <c r="Q12" s="1">
        <v>10.1</v>
      </c>
      <c r="R12" s="1">
        <v>10.1</v>
      </c>
      <c r="S12" s="1">
        <v>10</v>
      </c>
      <c r="T12" s="1">
        <v>10</v>
      </c>
      <c r="U12" s="1">
        <v>10</v>
      </c>
      <c r="V12" s="1">
        <v>10</v>
      </c>
      <c r="W12" s="1">
        <v>10.1</v>
      </c>
      <c r="X12" s="1">
        <v>10</v>
      </c>
      <c r="Y12" s="1">
        <v>10.1</v>
      </c>
      <c r="Z12" s="1">
        <v>10.1</v>
      </c>
      <c r="AA12" s="1">
        <v>10.1</v>
      </c>
      <c r="AB12" s="1">
        <v>10.1</v>
      </c>
      <c r="AC12" s="1">
        <v>10.199999999999999</v>
      </c>
      <c r="AD12" s="1">
        <v>10.199999999999999</v>
      </c>
      <c r="AE12" s="1">
        <v>10.199999999999999</v>
      </c>
      <c r="AF12" s="1">
        <v>10.199999999999999</v>
      </c>
      <c r="AG12" s="1">
        <v>10.3</v>
      </c>
      <c r="AH12" s="1"/>
    </row>
    <row r="13" spans="1:34" ht="30" customHeight="1" x14ac:dyDescent="0.25">
      <c r="A13" s="1"/>
      <c r="B13" s="1" t="s">
        <v>17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30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28.9" customHeight="1" x14ac:dyDescent="0.25">
      <c r="A15" s="1" t="s">
        <v>18</v>
      </c>
      <c r="B15" s="1" t="s">
        <v>34</v>
      </c>
      <c r="C15" s="1"/>
      <c r="D15" s="1"/>
      <c r="E15" s="1"/>
      <c r="F15" s="1" t="s">
        <v>19</v>
      </c>
      <c r="G15" s="1"/>
      <c r="H15" s="1" t="s">
        <v>21</v>
      </c>
      <c r="I15" s="1">
        <v>0.17</v>
      </c>
      <c r="J15" s="1">
        <v>0.17</v>
      </c>
      <c r="K15" s="1">
        <v>0.17</v>
      </c>
      <c r="L15" s="1">
        <v>0.28999999999999998</v>
      </c>
      <c r="M15" s="1">
        <v>0.28999999999999998</v>
      </c>
      <c r="N15" s="1">
        <v>0.38</v>
      </c>
      <c r="O15" s="1">
        <v>0.53</v>
      </c>
      <c r="P15" s="1">
        <v>0.69</v>
      </c>
      <c r="Q15" s="1">
        <v>1.28</v>
      </c>
      <c r="R15" s="1">
        <v>1.4</v>
      </c>
      <c r="S15" s="1">
        <v>1.5</v>
      </c>
      <c r="T15" s="1">
        <v>1.5</v>
      </c>
      <c r="U15" s="1">
        <v>1.5</v>
      </c>
      <c r="V15" s="1">
        <v>1.5</v>
      </c>
      <c r="W15" s="1">
        <v>1.4</v>
      </c>
      <c r="X15" s="1">
        <v>1.28</v>
      </c>
      <c r="Y15" s="1">
        <v>1.2</v>
      </c>
      <c r="Z15" s="1">
        <v>1.05</v>
      </c>
      <c r="AA15" s="1">
        <v>0.76</v>
      </c>
      <c r="AB15" s="1">
        <v>0.61</v>
      </c>
      <c r="AC15" s="1">
        <v>0.53</v>
      </c>
      <c r="AD15" s="1">
        <v>0.38</v>
      </c>
      <c r="AE15" s="1">
        <v>0.28999999999999998</v>
      </c>
      <c r="AF15" s="1">
        <v>0.17</v>
      </c>
      <c r="AG15" s="1">
        <v>0.17</v>
      </c>
      <c r="AH15" s="1"/>
    </row>
    <row r="16" spans="1:34" ht="30" customHeight="1" x14ac:dyDescent="0.25">
      <c r="A16" s="1"/>
      <c r="B16" s="1" t="s">
        <v>13</v>
      </c>
      <c r="C16" s="1"/>
      <c r="D16" s="1"/>
      <c r="E16" s="1"/>
      <c r="F16" s="1" t="s">
        <v>20</v>
      </c>
      <c r="G16" s="1"/>
      <c r="H16" s="1" t="s">
        <v>22</v>
      </c>
      <c r="I16" s="7">
        <f>I15*I18</f>
        <v>8.6700000000000013E-2</v>
      </c>
      <c r="J16" s="7">
        <f t="shared" ref="J16:AG16" si="0">J15*J18</f>
        <v>8.6700000000000013E-2</v>
      </c>
      <c r="K16" s="7">
        <f t="shared" si="0"/>
        <v>8.6700000000000013E-2</v>
      </c>
      <c r="L16" s="7">
        <f t="shared" si="0"/>
        <v>0.1479</v>
      </c>
      <c r="M16" s="7">
        <f t="shared" si="0"/>
        <v>0.1479</v>
      </c>
      <c r="N16" s="7">
        <f t="shared" si="0"/>
        <v>0.15200000000000002</v>
      </c>
      <c r="O16" s="7">
        <f t="shared" si="0"/>
        <v>0.21200000000000002</v>
      </c>
      <c r="P16" s="7">
        <f t="shared" si="0"/>
        <v>0.27599999999999997</v>
      </c>
      <c r="Q16" s="7">
        <f t="shared" si="0"/>
        <v>0.51200000000000001</v>
      </c>
      <c r="R16" s="7">
        <f t="shared" si="0"/>
        <v>0.55999999999999994</v>
      </c>
      <c r="S16" s="7">
        <f t="shared" si="0"/>
        <v>0.72</v>
      </c>
      <c r="T16" s="7">
        <f t="shared" si="0"/>
        <v>0.72</v>
      </c>
      <c r="U16" s="7">
        <f t="shared" si="0"/>
        <v>0.72</v>
      </c>
      <c r="V16" s="7">
        <f t="shared" si="0"/>
        <v>0.72</v>
      </c>
      <c r="W16" s="7">
        <f t="shared" si="0"/>
        <v>0.67199999999999993</v>
      </c>
      <c r="X16" s="7">
        <f t="shared" si="0"/>
        <v>0.61439999999999995</v>
      </c>
      <c r="Y16" s="7">
        <f t="shared" si="0"/>
        <v>0.61199999999999999</v>
      </c>
      <c r="Z16" s="7">
        <f t="shared" si="0"/>
        <v>0.53550000000000009</v>
      </c>
      <c r="AA16" s="7">
        <f t="shared" si="0"/>
        <v>0.3876</v>
      </c>
      <c r="AB16" s="7">
        <f t="shared" si="0"/>
        <v>0.31109999999999999</v>
      </c>
      <c r="AC16" s="7">
        <f t="shared" si="0"/>
        <v>0.27030000000000004</v>
      </c>
      <c r="AD16" s="7">
        <f t="shared" si="0"/>
        <v>0.1938</v>
      </c>
      <c r="AE16" s="7">
        <f t="shared" si="0"/>
        <v>0.1479</v>
      </c>
      <c r="AF16" s="7">
        <f t="shared" si="0"/>
        <v>8.6700000000000013E-2</v>
      </c>
      <c r="AG16" s="7">
        <f t="shared" si="0"/>
        <v>8.6700000000000013E-2</v>
      </c>
      <c r="AH16" s="1"/>
    </row>
    <row r="17" spans="1:34" ht="30.6" customHeight="1" x14ac:dyDescent="0.25">
      <c r="A17" s="1"/>
      <c r="B17" s="1"/>
      <c r="C17" s="1"/>
      <c r="D17" s="1"/>
      <c r="E17" s="1"/>
      <c r="F17" s="1" t="s">
        <v>23</v>
      </c>
      <c r="G17" s="1"/>
      <c r="H17" s="1" t="s">
        <v>24</v>
      </c>
      <c r="I17" s="1">
        <v>13</v>
      </c>
      <c r="J17" s="1">
        <v>13</v>
      </c>
      <c r="K17" s="1">
        <v>13</v>
      </c>
      <c r="L17" s="1">
        <v>19</v>
      </c>
      <c r="M17" s="1">
        <v>19</v>
      </c>
      <c r="N17" s="1">
        <v>24</v>
      </c>
      <c r="O17" s="1">
        <v>34</v>
      </c>
      <c r="P17" s="1">
        <v>44</v>
      </c>
      <c r="Q17" s="1">
        <v>82</v>
      </c>
      <c r="R17" s="1">
        <v>92</v>
      </c>
      <c r="S17" s="1">
        <v>97</v>
      </c>
      <c r="T17" s="1">
        <v>97</v>
      </c>
      <c r="U17" s="1">
        <v>97</v>
      </c>
      <c r="V17" s="1">
        <v>97</v>
      </c>
      <c r="W17" s="1">
        <v>92</v>
      </c>
      <c r="X17" s="1">
        <v>82</v>
      </c>
      <c r="Y17" s="1">
        <v>77</v>
      </c>
      <c r="Z17" s="1">
        <v>67</v>
      </c>
      <c r="AA17" s="1">
        <v>49</v>
      </c>
      <c r="AB17" s="1">
        <v>39</v>
      </c>
      <c r="AC17" s="1">
        <v>34</v>
      </c>
      <c r="AD17" s="1">
        <v>24</v>
      </c>
      <c r="AE17" s="1">
        <v>19</v>
      </c>
      <c r="AF17" s="1">
        <v>13</v>
      </c>
      <c r="AG17" s="1">
        <v>13</v>
      </c>
      <c r="AH17" s="1"/>
    </row>
    <row r="18" spans="1:34" ht="28.15" customHeight="1" x14ac:dyDescent="0.25">
      <c r="A18" s="1"/>
      <c r="B18" s="1"/>
      <c r="C18" s="1"/>
      <c r="D18" s="1"/>
      <c r="E18" s="1"/>
      <c r="F18" s="1" t="s">
        <v>27</v>
      </c>
      <c r="G18" s="1"/>
      <c r="H18" s="1"/>
      <c r="I18" s="1">
        <v>0.51</v>
      </c>
      <c r="J18" s="1">
        <v>0.51</v>
      </c>
      <c r="K18" s="1">
        <v>0.51</v>
      </c>
      <c r="L18" s="1">
        <v>0.51</v>
      </c>
      <c r="M18" s="1">
        <v>0.51</v>
      </c>
      <c r="N18" s="1">
        <v>0.4</v>
      </c>
      <c r="O18" s="1">
        <v>0.4</v>
      </c>
      <c r="P18" s="1">
        <v>0.4</v>
      </c>
      <c r="Q18" s="1">
        <v>0.4</v>
      </c>
      <c r="R18" s="1">
        <v>0.4</v>
      </c>
      <c r="S18" s="1">
        <v>0.48</v>
      </c>
      <c r="T18" s="1">
        <v>0.48</v>
      </c>
      <c r="U18" s="1">
        <v>0.48</v>
      </c>
      <c r="V18" s="1">
        <v>0.48</v>
      </c>
      <c r="W18" s="1">
        <v>0.48</v>
      </c>
      <c r="X18" s="1">
        <v>0.48</v>
      </c>
      <c r="Y18" s="1">
        <v>0.51</v>
      </c>
      <c r="Z18" s="1">
        <v>0.51</v>
      </c>
      <c r="AA18" s="1">
        <v>0.51</v>
      </c>
      <c r="AB18" s="1">
        <v>0.51</v>
      </c>
      <c r="AC18" s="1">
        <v>0.51</v>
      </c>
      <c r="AD18" s="1">
        <v>0.51</v>
      </c>
      <c r="AE18" s="1">
        <v>0.51</v>
      </c>
      <c r="AF18" s="1">
        <v>0.51</v>
      </c>
      <c r="AG18" s="1">
        <v>0.51</v>
      </c>
      <c r="AH18" s="1"/>
    </row>
    <row r="19" spans="1:34" ht="28.15" customHeight="1" x14ac:dyDescent="0.25">
      <c r="A19" s="1"/>
      <c r="B19" s="1"/>
      <c r="C19" s="1"/>
      <c r="D19" s="1"/>
      <c r="E19" s="1"/>
      <c r="F19" s="1" t="s">
        <v>28</v>
      </c>
      <c r="G19" s="1"/>
      <c r="H19" s="1"/>
      <c r="I19" s="1">
        <v>0.89</v>
      </c>
      <c r="J19" s="1">
        <v>0.89</v>
      </c>
      <c r="K19" s="1">
        <v>0.89</v>
      </c>
      <c r="L19" s="1">
        <v>0.89</v>
      </c>
      <c r="M19" s="1">
        <v>0.89</v>
      </c>
      <c r="N19" s="1">
        <v>0.93</v>
      </c>
      <c r="O19" s="1">
        <v>0.93</v>
      </c>
      <c r="P19" s="1">
        <v>0.93</v>
      </c>
      <c r="Q19" s="1">
        <v>0.93</v>
      </c>
      <c r="R19" s="1">
        <v>0.93</v>
      </c>
      <c r="S19" s="1">
        <v>0.9</v>
      </c>
      <c r="T19" s="1">
        <v>0.9</v>
      </c>
      <c r="U19" s="1">
        <v>0.9</v>
      </c>
      <c r="V19" s="1">
        <v>0.9</v>
      </c>
      <c r="W19" s="1">
        <v>0.9</v>
      </c>
      <c r="X19" s="1">
        <v>0.9</v>
      </c>
      <c r="Y19" s="1">
        <v>0.89</v>
      </c>
      <c r="Z19" s="1">
        <v>0.89</v>
      </c>
      <c r="AA19" s="1">
        <v>0.89</v>
      </c>
      <c r="AB19" s="1">
        <v>0.89</v>
      </c>
      <c r="AC19" s="1">
        <v>0.89</v>
      </c>
      <c r="AD19" s="1">
        <v>0.89</v>
      </c>
      <c r="AE19" s="1">
        <v>0.89</v>
      </c>
      <c r="AF19" s="1">
        <v>0.89</v>
      </c>
      <c r="AG19" s="1">
        <v>0.89</v>
      </c>
      <c r="AH19" s="1"/>
    </row>
    <row r="20" spans="1:34" ht="29.4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30" customHeight="1" x14ac:dyDescent="0.25">
      <c r="A21" s="1" t="s">
        <v>11</v>
      </c>
      <c r="B21" s="1" t="s">
        <v>33</v>
      </c>
      <c r="C21" s="1"/>
      <c r="D21" s="1"/>
      <c r="E21" s="1"/>
      <c r="F21" s="1" t="s">
        <v>19</v>
      </c>
      <c r="G21" s="1"/>
      <c r="H21" s="1" t="s">
        <v>21</v>
      </c>
      <c r="I21" s="1">
        <v>0.26</v>
      </c>
      <c r="J21" s="1">
        <v>0.26</v>
      </c>
      <c r="K21" s="1">
        <v>0.26</v>
      </c>
      <c r="L21" s="1">
        <v>0.32</v>
      </c>
      <c r="M21" s="1">
        <v>0.32</v>
      </c>
      <c r="N21" s="1">
        <v>0.48</v>
      </c>
      <c r="O21" s="1">
        <v>0.57999999999999996</v>
      </c>
      <c r="P21" s="1">
        <v>0.76</v>
      </c>
      <c r="Q21" s="1">
        <v>1.48</v>
      </c>
      <c r="R21" s="1">
        <v>1.59</v>
      </c>
      <c r="S21" s="1">
        <v>1.67</v>
      </c>
      <c r="T21" s="1">
        <v>1.67</v>
      </c>
      <c r="U21" s="1">
        <v>1.67</v>
      </c>
      <c r="V21" s="1">
        <v>1.67</v>
      </c>
      <c r="W21" s="1">
        <v>1.59</v>
      </c>
      <c r="X21" s="1">
        <v>1.48</v>
      </c>
      <c r="Y21" s="1">
        <v>1.28</v>
      </c>
      <c r="Z21" s="1">
        <v>1.25</v>
      </c>
      <c r="AA21" s="1">
        <v>1</v>
      </c>
      <c r="AB21" s="1">
        <v>0.64</v>
      </c>
      <c r="AC21" s="1">
        <v>0.57999999999999996</v>
      </c>
      <c r="AD21" s="1">
        <v>0.48</v>
      </c>
      <c r="AE21" s="1">
        <v>0.32</v>
      </c>
      <c r="AF21" s="1">
        <v>0.26</v>
      </c>
      <c r="AG21" s="1">
        <v>0.26</v>
      </c>
      <c r="AH21" s="1"/>
    </row>
    <row r="22" spans="1:34" ht="25.9" customHeight="1" x14ac:dyDescent="0.25">
      <c r="A22" s="1"/>
      <c r="B22" s="1"/>
      <c r="C22" s="1"/>
      <c r="D22" s="1"/>
      <c r="E22" s="1"/>
      <c r="F22" s="1" t="s">
        <v>20</v>
      </c>
      <c r="G22" s="1"/>
      <c r="H22" s="1" t="s">
        <v>22</v>
      </c>
      <c r="I22" s="7">
        <f t="shared" ref="I22:AG22" si="1">I21*I24</f>
        <v>0.1326</v>
      </c>
      <c r="J22" s="7">
        <f t="shared" si="1"/>
        <v>0.1326</v>
      </c>
      <c r="K22" s="7">
        <f t="shared" si="1"/>
        <v>0.1326</v>
      </c>
      <c r="L22" s="7">
        <f t="shared" si="1"/>
        <v>0.16320000000000001</v>
      </c>
      <c r="M22" s="7">
        <f t="shared" si="1"/>
        <v>0.16320000000000001</v>
      </c>
      <c r="N22" s="7">
        <f t="shared" si="1"/>
        <v>0.24479999999999999</v>
      </c>
      <c r="O22" s="7">
        <f t="shared" si="1"/>
        <v>0.29580000000000001</v>
      </c>
      <c r="P22" s="7">
        <f t="shared" si="1"/>
        <v>0.3876</v>
      </c>
      <c r="Q22" s="7">
        <f t="shared" si="1"/>
        <v>0.59199999999999997</v>
      </c>
      <c r="R22" s="7">
        <f t="shared" si="1"/>
        <v>0.63600000000000012</v>
      </c>
      <c r="S22" s="7">
        <f t="shared" si="1"/>
        <v>0.80159999999999998</v>
      </c>
      <c r="T22" s="7">
        <f t="shared" si="1"/>
        <v>0.80159999999999998</v>
      </c>
      <c r="U22" s="7">
        <f t="shared" si="1"/>
        <v>0.80159999999999998</v>
      </c>
      <c r="V22" s="7">
        <f t="shared" si="1"/>
        <v>0.85170000000000001</v>
      </c>
      <c r="W22" s="7">
        <f t="shared" si="1"/>
        <v>0.81090000000000007</v>
      </c>
      <c r="X22" s="7">
        <f t="shared" si="1"/>
        <v>0.75480000000000003</v>
      </c>
      <c r="Y22" s="7">
        <f t="shared" si="1"/>
        <v>0.65280000000000005</v>
      </c>
      <c r="Z22" s="7">
        <f t="shared" si="1"/>
        <v>0.63749999999999996</v>
      </c>
      <c r="AA22" s="7">
        <f t="shared" si="1"/>
        <v>0.51</v>
      </c>
      <c r="AB22" s="7">
        <f t="shared" si="1"/>
        <v>0.32640000000000002</v>
      </c>
      <c r="AC22" s="7">
        <f t="shared" si="1"/>
        <v>0.29580000000000001</v>
      </c>
      <c r="AD22" s="7">
        <f t="shared" si="1"/>
        <v>0.24479999999999999</v>
      </c>
      <c r="AE22" s="7">
        <f t="shared" si="1"/>
        <v>0.16320000000000001</v>
      </c>
      <c r="AF22" s="7">
        <f t="shared" si="1"/>
        <v>0.1326</v>
      </c>
      <c r="AG22" s="7">
        <f t="shared" si="1"/>
        <v>0.1326</v>
      </c>
      <c r="AH22" s="1"/>
    </row>
    <row r="23" spans="1:34" ht="30" customHeight="1" x14ac:dyDescent="0.25">
      <c r="A23" s="1"/>
      <c r="B23" s="1"/>
      <c r="C23" s="1"/>
      <c r="D23" s="1"/>
      <c r="E23" s="1"/>
      <c r="F23" s="1" t="s">
        <v>23</v>
      </c>
      <c r="G23" s="1"/>
      <c r="H23" s="1" t="s">
        <v>25</v>
      </c>
      <c r="I23" s="1">
        <v>17</v>
      </c>
      <c r="J23" s="1">
        <v>17</v>
      </c>
      <c r="K23" s="1">
        <v>17</v>
      </c>
      <c r="L23" s="1">
        <v>21</v>
      </c>
      <c r="M23" s="1">
        <v>21</v>
      </c>
      <c r="N23" s="1">
        <v>31</v>
      </c>
      <c r="O23" s="1">
        <v>37</v>
      </c>
      <c r="P23" s="1">
        <v>49</v>
      </c>
      <c r="Q23" s="1">
        <v>95</v>
      </c>
      <c r="R23" s="1">
        <v>102</v>
      </c>
      <c r="S23" s="1">
        <v>107</v>
      </c>
      <c r="T23" s="1">
        <v>107</v>
      </c>
      <c r="U23" s="1">
        <v>107</v>
      </c>
      <c r="V23" s="1">
        <v>107</v>
      </c>
      <c r="W23" s="1">
        <v>102</v>
      </c>
      <c r="X23" s="1">
        <v>95</v>
      </c>
      <c r="Y23" s="1">
        <v>82</v>
      </c>
      <c r="Z23" s="1">
        <v>80</v>
      </c>
      <c r="AA23" s="1">
        <v>64</v>
      </c>
      <c r="AB23" s="1">
        <v>41</v>
      </c>
      <c r="AC23" s="1">
        <v>37</v>
      </c>
      <c r="AD23" s="1">
        <v>31</v>
      </c>
      <c r="AE23" s="1">
        <v>21</v>
      </c>
      <c r="AF23" s="1">
        <v>17</v>
      </c>
      <c r="AG23" s="1">
        <v>17</v>
      </c>
      <c r="AH23" s="1"/>
    </row>
    <row r="24" spans="1:34" ht="27" customHeight="1" x14ac:dyDescent="0.25">
      <c r="A24" s="1"/>
      <c r="B24" s="1"/>
      <c r="C24" s="1"/>
      <c r="D24" s="1"/>
      <c r="E24" s="1"/>
      <c r="F24" s="1" t="s">
        <v>26</v>
      </c>
      <c r="G24" s="1"/>
      <c r="H24" s="1"/>
      <c r="I24" s="1">
        <v>0.51</v>
      </c>
      <c r="J24" s="1">
        <v>0.51</v>
      </c>
      <c r="K24" s="1">
        <v>0.51</v>
      </c>
      <c r="L24" s="1">
        <v>0.51</v>
      </c>
      <c r="M24" s="1">
        <v>0.51</v>
      </c>
      <c r="N24" s="1">
        <v>0.51</v>
      </c>
      <c r="O24" s="1">
        <v>0.51</v>
      </c>
      <c r="P24" s="1">
        <v>0.51</v>
      </c>
      <c r="Q24" s="1">
        <v>0.4</v>
      </c>
      <c r="R24" s="1">
        <v>0.4</v>
      </c>
      <c r="S24" s="1">
        <v>0.48</v>
      </c>
      <c r="T24" s="1">
        <v>0.48</v>
      </c>
      <c r="U24" s="1">
        <v>0.48</v>
      </c>
      <c r="V24" s="1">
        <v>0.51</v>
      </c>
      <c r="W24" s="1">
        <v>0.51</v>
      </c>
      <c r="X24" s="1">
        <v>0.51</v>
      </c>
      <c r="Y24" s="1">
        <v>0.51</v>
      </c>
      <c r="Z24" s="1">
        <v>0.51</v>
      </c>
      <c r="AA24" s="1">
        <v>0.51</v>
      </c>
      <c r="AB24" s="1">
        <v>0.51</v>
      </c>
      <c r="AC24" s="1">
        <v>0.51</v>
      </c>
      <c r="AD24" s="1">
        <v>0.51</v>
      </c>
      <c r="AE24" s="1">
        <v>0.51</v>
      </c>
      <c r="AF24" s="1">
        <v>0.51</v>
      </c>
      <c r="AG24" s="1">
        <v>0.51</v>
      </c>
      <c r="AH24" s="1"/>
    </row>
    <row r="25" spans="1:34" ht="27.6" customHeight="1" x14ac:dyDescent="0.25">
      <c r="A25" s="1"/>
      <c r="B25" s="1"/>
      <c r="C25" s="1"/>
      <c r="D25" s="1"/>
      <c r="E25" s="1"/>
      <c r="F25" s="1"/>
      <c r="G25" s="1"/>
      <c r="H25" s="1"/>
      <c r="I25" s="1">
        <v>0.89</v>
      </c>
      <c r="J25" s="1">
        <v>0.89</v>
      </c>
      <c r="K25" s="1">
        <v>0.89</v>
      </c>
      <c r="L25" s="1">
        <v>0.89</v>
      </c>
      <c r="M25" s="1">
        <v>0.89</v>
      </c>
      <c r="N25" s="1">
        <v>0.89</v>
      </c>
      <c r="O25" s="1">
        <v>0.89</v>
      </c>
      <c r="P25" s="1">
        <v>0.89</v>
      </c>
      <c r="Q25" s="1">
        <v>0.93</v>
      </c>
      <c r="R25" s="1">
        <v>0.93</v>
      </c>
      <c r="S25" s="1">
        <v>0.9</v>
      </c>
      <c r="T25" s="1">
        <v>0.9</v>
      </c>
      <c r="U25" s="1">
        <v>0.9</v>
      </c>
      <c r="V25" s="1">
        <v>0.89</v>
      </c>
      <c r="W25" s="1">
        <v>0.89</v>
      </c>
      <c r="X25" s="1">
        <v>0.89</v>
      </c>
      <c r="Y25" s="1">
        <v>0.89</v>
      </c>
      <c r="Z25" s="1">
        <v>0.89</v>
      </c>
      <c r="AA25" s="1">
        <v>0.89</v>
      </c>
      <c r="AB25" s="1">
        <v>0.89</v>
      </c>
      <c r="AC25" s="1">
        <v>0.89</v>
      </c>
      <c r="AD25" s="1">
        <v>0.89</v>
      </c>
      <c r="AE25" s="1">
        <v>0.89</v>
      </c>
      <c r="AF25" s="1">
        <v>0.89</v>
      </c>
      <c r="AG25" s="1">
        <v>0.89</v>
      </c>
      <c r="AH25" s="1"/>
    </row>
    <row r="26" spans="1:34" ht="29.4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28.9" customHeight="1" x14ac:dyDescent="0.25">
      <c r="A27" s="1" t="s">
        <v>15</v>
      </c>
      <c r="B27" s="1" t="s">
        <v>35</v>
      </c>
      <c r="C27" s="1"/>
      <c r="D27" s="1"/>
      <c r="E27" s="1"/>
      <c r="F27" s="1" t="s">
        <v>19</v>
      </c>
      <c r="G27" s="1"/>
      <c r="H27" s="1" t="s">
        <v>21</v>
      </c>
      <c r="I27" s="1">
        <v>0.23</v>
      </c>
      <c r="J27" s="1">
        <v>0.23</v>
      </c>
      <c r="K27" s="1">
        <v>0.23</v>
      </c>
      <c r="L27" s="1">
        <v>0.37</v>
      </c>
      <c r="M27" s="1">
        <v>0.37</v>
      </c>
      <c r="N27" s="1">
        <v>0.55000000000000004</v>
      </c>
      <c r="O27" s="1">
        <v>0.65</v>
      </c>
      <c r="P27" s="1">
        <v>0.96</v>
      </c>
      <c r="Q27" s="1">
        <v>1.69</v>
      </c>
      <c r="R27" s="1">
        <v>1.78</v>
      </c>
      <c r="S27" s="1">
        <v>1.98</v>
      </c>
      <c r="T27" s="1">
        <v>1.98</v>
      </c>
      <c r="U27" s="1">
        <v>1.98</v>
      </c>
      <c r="V27" s="1">
        <v>1.96</v>
      </c>
      <c r="W27" s="1">
        <v>1.78</v>
      </c>
      <c r="X27" s="1">
        <v>1.69</v>
      </c>
      <c r="Y27" s="1">
        <v>1.56</v>
      </c>
      <c r="Z27" s="1">
        <v>1.4</v>
      </c>
      <c r="AA27" s="1">
        <v>1.23</v>
      </c>
      <c r="AB27" s="1">
        <v>0.76</v>
      </c>
      <c r="AC27" s="1">
        <v>0.65</v>
      </c>
      <c r="AD27" s="1">
        <v>0.55000000000000004</v>
      </c>
      <c r="AE27" s="1">
        <v>0.37</v>
      </c>
      <c r="AF27" s="1">
        <v>0.23</v>
      </c>
      <c r="AG27" s="1">
        <v>0.23</v>
      </c>
      <c r="AH27" s="1"/>
    </row>
    <row r="28" spans="1:34" ht="22.9" customHeight="1" x14ac:dyDescent="0.25">
      <c r="A28" s="1"/>
      <c r="B28" s="1" t="s">
        <v>17</v>
      </c>
      <c r="C28" s="1"/>
      <c r="D28" s="1"/>
      <c r="E28" s="1"/>
      <c r="F28" s="1" t="s">
        <v>20</v>
      </c>
      <c r="G28" s="1"/>
      <c r="H28" s="1" t="s">
        <v>22</v>
      </c>
      <c r="I28" s="7">
        <f t="shared" ref="I28:AG28" si="2">I27*I30</f>
        <v>0.1173</v>
      </c>
      <c r="J28" s="7">
        <f t="shared" si="2"/>
        <v>0.1173</v>
      </c>
      <c r="K28" s="7">
        <f t="shared" si="2"/>
        <v>0.1173</v>
      </c>
      <c r="L28" s="7">
        <f t="shared" si="2"/>
        <v>0.18870000000000001</v>
      </c>
      <c r="M28" s="7">
        <f t="shared" si="2"/>
        <v>0.18870000000000001</v>
      </c>
      <c r="N28" s="7">
        <f t="shared" si="2"/>
        <v>0.28050000000000003</v>
      </c>
      <c r="O28" s="7">
        <f t="shared" si="2"/>
        <v>0.48750000000000004</v>
      </c>
      <c r="P28" s="7">
        <f t="shared" si="2"/>
        <v>0.72</v>
      </c>
      <c r="Q28" s="7">
        <f t="shared" si="2"/>
        <v>0.67600000000000005</v>
      </c>
      <c r="R28" s="7">
        <f t="shared" si="2"/>
        <v>0.35600000000000004</v>
      </c>
      <c r="S28" s="7">
        <f t="shared" si="2"/>
        <v>0.39600000000000002</v>
      </c>
      <c r="T28" s="7">
        <f t="shared" si="2"/>
        <v>0.39600000000000002</v>
      </c>
      <c r="U28" s="7">
        <f t="shared" si="2"/>
        <v>0.79200000000000004</v>
      </c>
      <c r="V28" s="7">
        <f t="shared" si="2"/>
        <v>0.78400000000000003</v>
      </c>
      <c r="W28" s="7">
        <f t="shared" si="2"/>
        <v>0.71200000000000008</v>
      </c>
      <c r="X28" s="7">
        <f t="shared" si="2"/>
        <v>0.67600000000000005</v>
      </c>
      <c r="Y28" s="7">
        <f t="shared" si="2"/>
        <v>0.62400000000000011</v>
      </c>
      <c r="Z28" s="7">
        <f t="shared" si="2"/>
        <v>0.55999999999999994</v>
      </c>
      <c r="AA28" s="7">
        <f t="shared" si="2"/>
        <v>0.49199999999999999</v>
      </c>
      <c r="AB28" s="7">
        <f t="shared" si="2"/>
        <v>0.3876</v>
      </c>
      <c r="AC28" s="7">
        <f t="shared" si="2"/>
        <v>0.33150000000000002</v>
      </c>
      <c r="AD28" s="7">
        <f t="shared" si="2"/>
        <v>0.28050000000000003</v>
      </c>
      <c r="AE28" s="7">
        <f t="shared" si="2"/>
        <v>0.18870000000000001</v>
      </c>
      <c r="AF28" s="7">
        <f t="shared" si="2"/>
        <v>0.1173</v>
      </c>
      <c r="AG28" s="7">
        <f t="shared" si="2"/>
        <v>0.1173</v>
      </c>
      <c r="AH28" s="1"/>
    </row>
    <row r="29" spans="1:34" ht="30.6" customHeight="1" x14ac:dyDescent="0.25">
      <c r="A29" s="1"/>
      <c r="B29" s="1"/>
      <c r="C29" s="1"/>
      <c r="D29" s="1"/>
      <c r="E29" s="1"/>
      <c r="F29" s="1" t="s">
        <v>23</v>
      </c>
      <c r="G29" s="1"/>
      <c r="H29" s="1" t="s">
        <v>24</v>
      </c>
      <c r="I29" s="1">
        <v>15</v>
      </c>
      <c r="J29" s="1">
        <v>15</v>
      </c>
      <c r="K29" s="1">
        <v>15</v>
      </c>
      <c r="L29" s="1">
        <v>24</v>
      </c>
      <c r="M29" s="1">
        <v>24</v>
      </c>
      <c r="N29" s="1">
        <v>35</v>
      </c>
      <c r="O29" s="1">
        <v>41</v>
      </c>
      <c r="P29" s="1">
        <v>61</v>
      </c>
      <c r="Q29" s="1">
        <v>108</v>
      </c>
      <c r="R29" s="1">
        <v>114</v>
      </c>
      <c r="S29" s="1">
        <v>127</v>
      </c>
      <c r="T29" s="1">
        <v>127</v>
      </c>
      <c r="U29" s="1">
        <v>127</v>
      </c>
      <c r="V29" s="1">
        <v>127</v>
      </c>
      <c r="W29" s="1">
        <v>114</v>
      </c>
      <c r="X29" s="1">
        <v>108</v>
      </c>
      <c r="Y29" s="1">
        <v>100</v>
      </c>
      <c r="Z29" s="1">
        <v>92</v>
      </c>
      <c r="AA29" s="1">
        <v>79</v>
      </c>
      <c r="AB29" s="1">
        <v>49</v>
      </c>
      <c r="AC29" s="1">
        <v>41</v>
      </c>
      <c r="AD29" s="1">
        <v>35</v>
      </c>
      <c r="AE29" s="1">
        <v>24</v>
      </c>
      <c r="AF29" s="1">
        <v>15</v>
      </c>
      <c r="AG29" s="1">
        <v>15</v>
      </c>
      <c r="AH29" s="1"/>
    </row>
    <row r="30" spans="1:34" ht="28.15" customHeight="1" x14ac:dyDescent="0.25">
      <c r="A30" s="1"/>
      <c r="B30" s="1"/>
      <c r="C30" s="1"/>
      <c r="D30" s="1"/>
      <c r="E30" s="1"/>
      <c r="F30" s="1" t="s">
        <v>26</v>
      </c>
      <c r="G30" s="1"/>
      <c r="H30" s="1"/>
      <c r="I30" s="1">
        <v>0.51</v>
      </c>
      <c r="J30" s="1">
        <v>0.51</v>
      </c>
      <c r="K30" s="1">
        <v>0.51</v>
      </c>
      <c r="L30" s="1">
        <v>0.51</v>
      </c>
      <c r="M30" s="1">
        <v>0.51</v>
      </c>
      <c r="N30" s="1">
        <v>0.51</v>
      </c>
      <c r="O30" s="1">
        <v>0.75</v>
      </c>
      <c r="P30" s="1">
        <v>0.75</v>
      </c>
      <c r="Q30" s="1">
        <v>0.4</v>
      </c>
      <c r="R30" s="1">
        <v>0.2</v>
      </c>
      <c r="S30" s="1">
        <v>0.2</v>
      </c>
      <c r="T30" s="1">
        <v>0.2</v>
      </c>
      <c r="U30" s="1">
        <v>0.4</v>
      </c>
      <c r="V30" s="1">
        <v>0.4</v>
      </c>
      <c r="W30" s="1">
        <v>0.4</v>
      </c>
      <c r="X30" s="1">
        <v>0.4</v>
      </c>
      <c r="Y30" s="1">
        <v>0.4</v>
      </c>
      <c r="Z30" s="1">
        <v>0.4</v>
      </c>
      <c r="AA30" s="1">
        <v>0.4</v>
      </c>
      <c r="AB30" s="1">
        <v>0.51</v>
      </c>
      <c r="AC30" s="1">
        <v>0.51</v>
      </c>
      <c r="AD30" s="1">
        <v>0.51</v>
      </c>
      <c r="AE30" s="1">
        <v>0.51</v>
      </c>
      <c r="AF30" s="1">
        <v>0.51</v>
      </c>
      <c r="AG30" s="1">
        <v>0.51</v>
      </c>
      <c r="AH30" s="1"/>
    </row>
    <row r="31" spans="1:34" ht="24" customHeight="1" x14ac:dyDescent="0.25">
      <c r="A31" s="1"/>
      <c r="B31" s="1"/>
      <c r="C31" s="1"/>
      <c r="D31" s="1"/>
      <c r="E31" s="1"/>
      <c r="F31" s="1"/>
      <c r="G31" s="1"/>
      <c r="H31" s="1"/>
      <c r="I31" s="1">
        <v>0.89</v>
      </c>
      <c r="J31" s="1">
        <v>0.89</v>
      </c>
      <c r="K31" s="1">
        <v>0.89</v>
      </c>
      <c r="L31" s="1">
        <v>0.89</v>
      </c>
      <c r="M31" s="1">
        <v>0.89</v>
      </c>
      <c r="N31" s="1">
        <v>0.89</v>
      </c>
      <c r="O31" s="1">
        <v>0.8</v>
      </c>
      <c r="P31" s="1">
        <v>0.8</v>
      </c>
      <c r="Q31" s="1">
        <v>0.93</v>
      </c>
      <c r="R31" s="1">
        <v>0.98</v>
      </c>
      <c r="S31" s="1">
        <v>0.98</v>
      </c>
      <c r="T31" s="1">
        <v>0.98</v>
      </c>
      <c r="U31" s="1">
        <v>0.93</v>
      </c>
      <c r="V31" s="1">
        <v>0.93</v>
      </c>
      <c r="W31" s="1">
        <v>0.93</v>
      </c>
      <c r="X31" s="1">
        <v>0.93</v>
      </c>
      <c r="Y31" s="1">
        <v>0.93</v>
      </c>
      <c r="Z31" s="1">
        <v>0.93</v>
      </c>
      <c r="AA31" s="1">
        <v>0.93</v>
      </c>
      <c r="AB31" s="1">
        <v>0.89</v>
      </c>
      <c r="AC31" s="1">
        <v>0.89</v>
      </c>
      <c r="AD31" s="1">
        <v>0.89</v>
      </c>
      <c r="AE31" s="1">
        <v>0.89</v>
      </c>
      <c r="AF31" s="1">
        <v>0.89</v>
      </c>
      <c r="AG31" s="1">
        <v>0.89</v>
      </c>
      <c r="AH31" s="1"/>
    </row>
    <row r="32" spans="1:34" ht="27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4" spans="1:11" x14ac:dyDescent="0.25">
      <c r="A34" t="s">
        <v>29</v>
      </c>
      <c r="K34" t="s">
        <v>30</v>
      </c>
    </row>
    <row r="36" spans="1:11" ht="12" customHeight="1" x14ac:dyDescent="0.25"/>
    <row r="37" spans="1:11" ht="12" customHeight="1" x14ac:dyDescent="0.25">
      <c r="A37" s="6" t="s">
        <v>31</v>
      </c>
    </row>
    <row r="49" spans="1:1" x14ac:dyDescent="0.25">
      <c r="A49">
        <v>9</v>
      </c>
    </row>
  </sheetData>
  <mergeCells count="6">
    <mergeCell ref="A5:A6"/>
    <mergeCell ref="AH5:AH6"/>
    <mergeCell ref="I5:AG5"/>
    <mergeCell ref="H5:H6"/>
    <mergeCell ref="F5:F6"/>
    <mergeCell ref="B5:B6"/>
  </mergeCells>
  <pageMargins left="0.7" right="0.7" top="0.75" bottom="0.75" header="0.3" footer="0.3"/>
  <pageSetup paperSize="9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6"/>
  <sheetViews>
    <sheetView topLeftCell="L31" zoomScale="80" zoomScaleNormal="80" workbookViewId="0">
      <selection activeCell="J43" sqref="J43:AH43"/>
    </sheetView>
  </sheetViews>
  <sheetFormatPr defaultRowHeight="15" x14ac:dyDescent="0.25"/>
  <cols>
    <col min="1" max="1" width="4.140625" customWidth="1"/>
    <col min="2" max="2" width="24.28515625" customWidth="1"/>
    <col min="3" max="3" width="17.28515625" customWidth="1"/>
    <col min="4" max="4" width="0.28515625" hidden="1" customWidth="1"/>
    <col min="5" max="6" width="8.85546875" hidden="1" customWidth="1"/>
    <col min="7" max="7" width="8.85546875" customWidth="1"/>
    <col min="8" max="8" width="8.85546875" hidden="1" customWidth="1"/>
    <col min="10" max="10" width="12" bestFit="1" customWidth="1"/>
    <col min="34" max="34" width="8.42578125" customWidth="1"/>
    <col min="35" max="35" width="10.140625" customWidth="1"/>
  </cols>
  <sheetData>
    <row r="1" spans="1:35" x14ac:dyDescent="0.25">
      <c r="B1" t="s">
        <v>58</v>
      </c>
    </row>
    <row r="3" spans="1:35" x14ac:dyDescent="0.25">
      <c r="B3" t="s">
        <v>6</v>
      </c>
    </row>
    <row r="5" spans="1:35" ht="67.900000000000006" customHeight="1" x14ac:dyDescent="0.25">
      <c r="B5" s="19" t="s">
        <v>0</v>
      </c>
      <c r="C5" s="19" t="s">
        <v>1</v>
      </c>
      <c r="D5" s="2"/>
      <c r="E5" s="2"/>
      <c r="F5" s="2"/>
      <c r="G5" s="25" t="s">
        <v>2</v>
      </c>
      <c r="H5" s="2"/>
      <c r="I5" s="25" t="s">
        <v>3</v>
      </c>
      <c r="J5" s="22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4"/>
      <c r="AI5" s="21" t="s">
        <v>5</v>
      </c>
    </row>
    <row r="6" spans="1:35" x14ac:dyDescent="0.25">
      <c r="B6" s="20"/>
      <c r="C6" s="20"/>
      <c r="D6" s="1"/>
      <c r="E6" s="1"/>
      <c r="F6" s="1"/>
      <c r="G6" s="26"/>
      <c r="H6" s="1"/>
      <c r="I6" s="26"/>
      <c r="J6" s="3">
        <v>0</v>
      </c>
      <c r="K6" s="3">
        <v>4.1666666666666664E-2</v>
      </c>
      <c r="L6" s="3">
        <v>8.3333333333333301E-2</v>
      </c>
      <c r="M6" s="3">
        <v>0.125</v>
      </c>
      <c r="N6" s="3">
        <v>0.16666666666666699</v>
      </c>
      <c r="O6" s="3">
        <v>0.20833333333333301</v>
      </c>
      <c r="P6" s="3">
        <v>0.25</v>
      </c>
      <c r="Q6" s="3">
        <v>0.29166666666666702</v>
      </c>
      <c r="R6" s="3">
        <v>0.33333333333333298</v>
      </c>
      <c r="S6" s="3">
        <v>0.375</v>
      </c>
      <c r="T6" s="3">
        <v>0.41666666666666702</v>
      </c>
      <c r="U6" s="3">
        <v>0.45833333333333298</v>
      </c>
      <c r="V6" s="3">
        <v>0.5</v>
      </c>
      <c r="W6" s="3">
        <v>0.54166666666666696</v>
      </c>
      <c r="X6" s="3">
        <v>0.58333333333333304</v>
      </c>
      <c r="Y6" s="3">
        <v>0.625</v>
      </c>
      <c r="Z6" s="3">
        <v>0.66666666666666696</v>
      </c>
      <c r="AA6" s="3">
        <v>0.70833333333333304</v>
      </c>
      <c r="AB6" s="3">
        <v>0.75</v>
      </c>
      <c r="AC6" s="4">
        <v>0.79166666666666696</v>
      </c>
      <c r="AD6" s="4">
        <v>0.83333333333333304</v>
      </c>
      <c r="AE6" s="4">
        <v>0.875</v>
      </c>
      <c r="AF6" s="4">
        <v>0.91666666666666696</v>
      </c>
      <c r="AG6" s="4">
        <v>0.95833333333333304</v>
      </c>
      <c r="AH6" s="5" t="s">
        <v>4</v>
      </c>
      <c r="AI6" s="21"/>
    </row>
    <row r="7" spans="1:35" ht="33" customHeight="1" x14ac:dyDescent="0.25">
      <c r="A7">
        <v>1</v>
      </c>
      <c r="B7" s="1" t="s">
        <v>10</v>
      </c>
      <c r="C7" s="1" t="s">
        <v>48</v>
      </c>
      <c r="D7" s="1"/>
      <c r="E7" s="1"/>
      <c r="F7" s="1"/>
      <c r="G7" s="1" t="s">
        <v>8</v>
      </c>
      <c r="H7" s="1"/>
      <c r="I7" s="1" t="s">
        <v>9</v>
      </c>
      <c r="J7" s="1">
        <v>10.8</v>
      </c>
      <c r="K7" s="1">
        <v>10.8</v>
      </c>
      <c r="L7" s="1">
        <v>10.8</v>
      </c>
      <c r="M7" s="1">
        <v>10.8</v>
      </c>
      <c r="N7" s="1">
        <v>10.8</v>
      </c>
      <c r="O7" s="1">
        <v>10.8</v>
      </c>
      <c r="P7" s="1">
        <v>10.7</v>
      </c>
      <c r="Q7" s="1">
        <v>10.6</v>
      </c>
      <c r="R7" s="1">
        <v>10.5</v>
      </c>
      <c r="S7" s="1">
        <v>10.4</v>
      </c>
      <c r="T7" s="1">
        <v>10.3</v>
      </c>
      <c r="U7" s="1">
        <v>10.3</v>
      </c>
      <c r="V7" s="1">
        <v>10.4</v>
      </c>
      <c r="W7" s="1">
        <v>10.4</v>
      </c>
      <c r="X7" s="1">
        <v>10.4</v>
      </c>
      <c r="Y7" s="1">
        <v>10.5</v>
      </c>
      <c r="Z7" s="1">
        <v>10.5</v>
      </c>
      <c r="AA7" s="1">
        <v>10.5</v>
      </c>
      <c r="AB7" s="1">
        <v>10.6</v>
      </c>
      <c r="AC7" s="1">
        <v>10.6</v>
      </c>
      <c r="AD7" s="1">
        <v>10.7</v>
      </c>
      <c r="AE7" s="1">
        <v>10.7</v>
      </c>
      <c r="AF7" s="1">
        <v>10.8</v>
      </c>
      <c r="AG7" s="1">
        <v>10.8</v>
      </c>
      <c r="AH7" s="1">
        <v>10.8</v>
      </c>
      <c r="AI7" s="1"/>
    </row>
    <row r="8" spans="1:35" ht="33" customHeight="1" x14ac:dyDescent="0.25">
      <c r="B8" s="1"/>
      <c r="C8" s="1" t="s">
        <v>13</v>
      </c>
      <c r="D8" s="1"/>
      <c r="E8" s="1"/>
      <c r="F8" s="1"/>
      <c r="G8" s="1" t="s">
        <v>37</v>
      </c>
      <c r="H8" s="1"/>
      <c r="I8" s="1" t="s">
        <v>40</v>
      </c>
      <c r="J8" s="7">
        <v>0.22</v>
      </c>
      <c r="K8" s="7">
        <v>0.22</v>
      </c>
      <c r="L8" s="7">
        <v>0.21</v>
      </c>
      <c r="M8" s="7">
        <v>0.23</v>
      </c>
      <c r="N8" s="7">
        <v>0.59</v>
      </c>
      <c r="O8" s="7">
        <v>0.63</v>
      </c>
      <c r="P8" s="7">
        <v>0.73</v>
      </c>
      <c r="Q8" s="7">
        <v>0.85</v>
      </c>
      <c r="R8" s="7">
        <v>0.89</v>
      </c>
      <c r="S8" s="16">
        <v>0.94</v>
      </c>
      <c r="T8" s="11">
        <v>0.8</v>
      </c>
      <c r="U8" s="17">
        <v>0.73</v>
      </c>
      <c r="V8" s="7">
        <v>0.77</v>
      </c>
      <c r="W8" s="7">
        <v>0.63</v>
      </c>
      <c r="X8" s="7">
        <v>0.5</v>
      </c>
      <c r="Y8" s="7">
        <v>0.39</v>
      </c>
      <c r="Z8" s="7">
        <v>0.3</v>
      </c>
      <c r="AA8" s="7">
        <v>0.28999999999999998</v>
      </c>
      <c r="AB8" s="7">
        <v>0.25</v>
      </c>
      <c r="AC8" s="7">
        <v>0.24</v>
      </c>
      <c r="AD8" s="7">
        <v>0.28999999999999998</v>
      </c>
      <c r="AE8" s="7">
        <v>0.26</v>
      </c>
      <c r="AF8" s="7">
        <v>0.24</v>
      </c>
      <c r="AG8" s="7">
        <v>0.25</v>
      </c>
      <c r="AH8" s="7">
        <v>0.25</v>
      </c>
      <c r="AI8" s="1"/>
    </row>
    <row r="9" spans="1:35" ht="33" customHeight="1" x14ac:dyDescent="0.25">
      <c r="B9" s="1"/>
      <c r="C9" s="1"/>
      <c r="D9" s="1"/>
      <c r="E9" s="1"/>
      <c r="F9" s="1"/>
      <c r="G9" s="1" t="s">
        <v>20</v>
      </c>
      <c r="H9" s="1"/>
      <c r="I9" s="1" t="s">
        <v>22</v>
      </c>
      <c r="J9" s="11">
        <v>0.58799999999999997</v>
      </c>
      <c r="K9" s="11">
        <v>0.59399999999999997</v>
      </c>
      <c r="L9" s="11">
        <v>0.60499999999999998</v>
      </c>
      <c r="M9" s="11">
        <v>0.60199999999999998</v>
      </c>
      <c r="N9" s="11">
        <v>0.60399999999999998</v>
      </c>
      <c r="O9" s="11">
        <v>0.61499999999999999</v>
      </c>
      <c r="P9" s="11">
        <v>0.65600000000000003</v>
      </c>
      <c r="Q9" s="11">
        <v>0.80200000000000005</v>
      </c>
      <c r="R9" s="11">
        <v>0.85099999999999998</v>
      </c>
      <c r="S9" s="11">
        <v>0.85799999999999998</v>
      </c>
      <c r="T9" s="12">
        <v>0.80100000000000005</v>
      </c>
      <c r="U9" s="11">
        <v>0.76100000000000001</v>
      </c>
      <c r="V9" s="11">
        <v>0.84299999999999997</v>
      </c>
      <c r="W9" s="11">
        <v>0.80900000000000005</v>
      </c>
      <c r="X9" s="11">
        <v>0.753</v>
      </c>
      <c r="Y9" s="11">
        <v>0.66800000000000004</v>
      </c>
      <c r="Z9" s="11">
        <v>0.63500000000000001</v>
      </c>
      <c r="AA9" s="11">
        <v>0.62</v>
      </c>
      <c r="AB9" s="11">
        <v>0.60199999999999998</v>
      </c>
      <c r="AC9" s="11">
        <v>0.58699999999999997</v>
      </c>
      <c r="AD9" s="11">
        <v>0.59399999999999997</v>
      </c>
      <c r="AE9" s="11">
        <v>0.60399999999999998</v>
      </c>
      <c r="AF9" s="11">
        <v>0.60199999999999998</v>
      </c>
      <c r="AG9" s="11">
        <v>0.60899999999999999</v>
      </c>
      <c r="AH9" s="11">
        <v>0.61599999999999999</v>
      </c>
      <c r="AI9" s="1"/>
    </row>
    <row r="10" spans="1:35" ht="33" customHeight="1" x14ac:dyDescent="0.25">
      <c r="B10" s="1"/>
      <c r="C10" s="1"/>
      <c r="D10" s="1"/>
      <c r="E10" s="1"/>
      <c r="F10" s="1"/>
      <c r="G10" s="1" t="s">
        <v>23</v>
      </c>
      <c r="H10" s="1"/>
      <c r="I10" s="1" t="s">
        <v>24</v>
      </c>
      <c r="J10" s="13">
        <f>J8/J7*1000</f>
        <v>20.37037037037037</v>
      </c>
      <c r="K10" s="13">
        <f t="shared" ref="K10:AH10" si="0">K8/K7*1000</f>
        <v>20.37037037037037</v>
      </c>
      <c r="L10" s="13">
        <f t="shared" si="0"/>
        <v>19.444444444444443</v>
      </c>
      <c r="M10" s="13">
        <f t="shared" si="0"/>
        <v>21.296296296296294</v>
      </c>
      <c r="N10" s="13">
        <f t="shared" si="0"/>
        <v>54.629629629629626</v>
      </c>
      <c r="O10" s="13">
        <f t="shared" si="0"/>
        <v>58.333333333333329</v>
      </c>
      <c r="P10" s="13">
        <f t="shared" si="0"/>
        <v>68.224299065420567</v>
      </c>
      <c r="Q10" s="13">
        <f t="shared" si="0"/>
        <v>80.188679245283012</v>
      </c>
      <c r="R10" s="13">
        <f t="shared" si="0"/>
        <v>84.761904761904759</v>
      </c>
      <c r="S10" s="13">
        <f t="shared" si="0"/>
        <v>90.384615384615387</v>
      </c>
      <c r="T10" s="13">
        <f t="shared" si="0"/>
        <v>77.669902912621353</v>
      </c>
      <c r="U10" s="13">
        <f t="shared" si="0"/>
        <v>70.873786407766985</v>
      </c>
      <c r="V10" s="13">
        <f t="shared" si="0"/>
        <v>74.038461538461533</v>
      </c>
      <c r="W10" s="13">
        <f t="shared" si="0"/>
        <v>60.57692307692308</v>
      </c>
      <c r="X10" s="13">
        <f t="shared" si="0"/>
        <v>48.076923076923073</v>
      </c>
      <c r="Y10" s="13">
        <f t="shared" si="0"/>
        <v>37.142857142857146</v>
      </c>
      <c r="Z10" s="13">
        <f t="shared" si="0"/>
        <v>28.571428571428569</v>
      </c>
      <c r="AA10" s="13">
        <f t="shared" si="0"/>
        <v>27.619047619047617</v>
      </c>
      <c r="AB10" s="13">
        <f t="shared" si="0"/>
        <v>23.584905660377359</v>
      </c>
      <c r="AC10" s="13">
        <f t="shared" si="0"/>
        <v>22.641509433962263</v>
      </c>
      <c r="AD10" s="13">
        <f t="shared" si="0"/>
        <v>27.102803738317757</v>
      </c>
      <c r="AE10" s="13">
        <f t="shared" si="0"/>
        <v>24.299065420560751</v>
      </c>
      <c r="AF10" s="13">
        <f t="shared" si="0"/>
        <v>22.222222222222218</v>
      </c>
      <c r="AG10" s="13">
        <f t="shared" si="0"/>
        <v>23.148148148148145</v>
      </c>
      <c r="AH10" s="13">
        <f t="shared" si="0"/>
        <v>23.148148148148145</v>
      </c>
      <c r="AI10" s="1"/>
    </row>
    <row r="11" spans="1:35" ht="33" customHeight="1" x14ac:dyDescent="0.25">
      <c r="B11" s="1"/>
      <c r="C11" s="1"/>
      <c r="D11" s="1"/>
      <c r="E11" s="1"/>
      <c r="F11" s="1"/>
      <c r="G11" s="1" t="s">
        <v>38</v>
      </c>
      <c r="H11" s="1"/>
      <c r="I11" s="1"/>
      <c r="J11" s="7">
        <f>J9/J8</f>
        <v>2.6727272727272724</v>
      </c>
      <c r="K11" s="7">
        <f t="shared" ref="K11:AH11" si="1">K9/K8</f>
        <v>2.6999999999999997</v>
      </c>
      <c r="L11" s="7">
        <f t="shared" si="1"/>
        <v>2.8809523809523809</v>
      </c>
      <c r="M11" s="7">
        <f t="shared" si="1"/>
        <v>2.6173913043478261</v>
      </c>
      <c r="N11" s="7">
        <f t="shared" si="1"/>
        <v>1.0237288135593221</v>
      </c>
      <c r="O11" s="7">
        <f t="shared" si="1"/>
        <v>0.97619047619047616</v>
      </c>
      <c r="P11" s="7">
        <f t="shared" si="1"/>
        <v>0.89863013698630145</v>
      </c>
      <c r="Q11" s="7">
        <f t="shared" si="1"/>
        <v>0.94352941176470595</v>
      </c>
      <c r="R11" s="7">
        <f t="shared" si="1"/>
        <v>0.95617977528089881</v>
      </c>
      <c r="S11" s="7">
        <f t="shared" si="1"/>
        <v>0.91276595744680855</v>
      </c>
      <c r="T11" s="7">
        <f t="shared" si="1"/>
        <v>1.00125</v>
      </c>
      <c r="U11" s="7">
        <f t="shared" si="1"/>
        <v>1.0424657534246575</v>
      </c>
      <c r="V11" s="7">
        <f t="shared" si="1"/>
        <v>1.0948051948051947</v>
      </c>
      <c r="W11" s="7">
        <f t="shared" si="1"/>
        <v>1.2841269841269842</v>
      </c>
      <c r="X11" s="7">
        <f t="shared" si="1"/>
        <v>1.506</v>
      </c>
      <c r="Y11" s="7">
        <f t="shared" si="1"/>
        <v>1.712820512820513</v>
      </c>
      <c r="Z11" s="7">
        <f t="shared" si="1"/>
        <v>2.1166666666666667</v>
      </c>
      <c r="AA11" s="7">
        <f t="shared" si="1"/>
        <v>2.1379310344827589</v>
      </c>
      <c r="AB11" s="7">
        <f t="shared" si="1"/>
        <v>2.4079999999999999</v>
      </c>
      <c r="AC11" s="7">
        <f t="shared" si="1"/>
        <v>2.4458333333333333</v>
      </c>
      <c r="AD11" s="7">
        <f t="shared" si="1"/>
        <v>2.0482758620689654</v>
      </c>
      <c r="AE11" s="7">
        <f t="shared" si="1"/>
        <v>2.3230769230769228</v>
      </c>
      <c r="AF11" s="7">
        <f t="shared" si="1"/>
        <v>2.5083333333333333</v>
      </c>
      <c r="AG11" s="7">
        <f t="shared" si="1"/>
        <v>2.4359999999999999</v>
      </c>
      <c r="AH11" s="7">
        <f t="shared" si="1"/>
        <v>2.464</v>
      </c>
      <c r="AI11" s="1"/>
    </row>
    <row r="12" spans="1:35" ht="33" customHeight="1" x14ac:dyDescent="0.25">
      <c r="B12" s="1"/>
      <c r="C12" s="1"/>
      <c r="D12" s="1"/>
      <c r="E12" s="1"/>
      <c r="F12" s="1"/>
      <c r="G12" s="1" t="s">
        <v>39</v>
      </c>
      <c r="H12" s="1"/>
      <c r="I12" s="1"/>
      <c r="J12" s="7">
        <f>J8/(1.73*J7*J10)*1000</f>
        <v>0.57803468208092479</v>
      </c>
      <c r="K12" s="7">
        <f t="shared" ref="K12:AH12" si="2">K8/(1.73*K7*K10)*1000</f>
        <v>0.57803468208092479</v>
      </c>
      <c r="L12" s="7">
        <f t="shared" si="2"/>
        <v>0.57803468208092479</v>
      </c>
      <c r="M12" s="7">
        <f t="shared" si="2"/>
        <v>0.5780346820809249</v>
      </c>
      <c r="N12" s="7">
        <f t="shared" si="2"/>
        <v>0.57803468208092479</v>
      </c>
      <c r="O12" s="7">
        <f t="shared" si="2"/>
        <v>0.5780346820809249</v>
      </c>
      <c r="P12" s="7">
        <f t="shared" si="2"/>
        <v>0.57803468208092479</v>
      </c>
      <c r="Q12" s="7">
        <f t="shared" si="2"/>
        <v>0.5780346820809249</v>
      </c>
      <c r="R12" s="7">
        <f t="shared" si="2"/>
        <v>0.5780346820809249</v>
      </c>
      <c r="S12" s="7">
        <f t="shared" si="2"/>
        <v>0.57803468208092479</v>
      </c>
      <c r="T12" s="7">
        <f t="shared" si="2"/>
        <v>0.5780346820809249</v>
      </c>
      <c r="U12" s="7">
        <f t="shared" si="2"/>
        <v>0.57803468208092479</v>
      </c>
      <c r="V12" s="7">
        <f t="shared" si="2"/>
        <v>0.5780346820809249</v>
      </c>
      <c r="W12" s="7">
        <f t="shared" si="2"/>
        <v>0.57803468208092479</v>
      </c>
      <c r="X12" s="7">
        <f t="shared" si="2"/>
        <v>0.5780346820809249</v>
      </c>
      <c r="Y12" s="7">
        <f t="shared" si="2"/>
        <v>0.57803468208092479</v>
      </c>
      <c r="Z12" s="7">
        <f t="shared" si="2"/>
        <v>0.57803468208092501</v>
      </c>
      <c r="AA12" s="7">
        <f t="shared" si="2"/>
        <v>0.5780346820809249</v>
      </c>
      <c r="AB12" s="7">
        <f t="shared" si="2"/>
        <v>0.57803468208092479</v>
      </c>
      <c r="AC12" s="7">
        <f t="shared" si="2"/>
        <v>0.5780346820809249</v>
      </c>
      <c r="AD12" s="7">
        <f t="shared" si="2"/>
        <v>0.57803468208092479</v>
      </c>
      <c r="AE12" s="7">
        <f t="shared" si="2"/>
        <v>0.57803468208092479</v>
      </c>
      <c r="AF12" s="7">
        <f t="shared" si="2"/>
        <v>0.5780346820809249</v>
      </c>
      <c r="AG12" s="7">
        <f t="shared" si="2"/>
        <v>0.5780346820809249</v>
      </c>
      <c r="AH12" s="7">
        <f t="shared" si="2"/>
        <v>0.5780346820809249</v>
      </c>
      <c r="AI12" s="1"/>
    </row>
    <row r="13" spans="1:35" ht="33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30.6" customHeight="1" x14ac:dyDescent="0.25">
      <c r="A14">
        <v>2</v>
      </c>
      <c r="B14" s="1" t="s">
        <v>11</v>
      </c>
      <c r="C14" s="1" t="s">
        <v>49</v>
      </c>
      <c r="D14" s="1"/>
      <c r="E14" s="1"/>
      <c r="F14" s="1"/>
      <c r="G14" s="1" t="s">
        <v>8</v>
      </c>
      <c r="H14" s="1"/>
      <c r="I14" s="1" t="s">
        <v>9</v>
      </c>
      <c r="J14" s="1">
        <v>10.8</v>
      </c>
      <c r="K14" s="1">
        <v>10.8</v>
      </c>
      <c r="L14" s="1">
        <v>10.8</v>
      </c>
      <c r="M14" s="1">
        <v>10.8</v>
      </c>
      <c r="N14" s="1">
        <v>10.8</v>
      </c>
      <c r="O14" s="1">
        <v>10.8</v>
      </c>
      <c r="P14" s="1">
        <v>10.7</v>
      </c>
      <c r="Q14" s="1">
        <v>10.6</v>
      </c>
      <c r="R14" s="1">
        <v>10.5</v>
      </c>
      <c r="S14" s="1">
        <v>10.4</v>
      </c>
      <c r="T14" s="1">
        <v>10.3</v>
      </c>
      <c r="U14" s="1">
        <v>10.3</v>
      </c>
      <c r="V14" s="1">
        <v>10.4</v>
      </c>
      <c r="W14" s="1">
        <v>10.4</v>
      </c>
      <c r="X14" s="1">
        <v>10.4</v>
      </c>
      <c r="Y14" s="1">
        <v>10.5</v>
      </c>
      <c r="Z14" s="1">
        <v>10.5</v>
      </c>
      <c r="AA14" s="1">
        <v>10.5</v>
      </c>
      <c r="AB14" s="1">
        <v>10.6</v>
      </c>
      <c r="AC14" s="1">
        <v>10.6</v>
      </c>
      <c r="AD14" s="1">
        <v>10.7</v>
      </c>
      <c r="AE14" s="1">
        <v>10.7</v>
      </c>
      <c r="AF14" s="1">
        <v>10.8</v>
      </c>
      <c r="AG14" s="1">
        <v>10.8</v>
      </c>
      <c r="AH14" s="1">
        <v>10.8</v>
      </c>
      <c r="AI14" s="1"/>
    </row>
    <row r="15" spans="1:35" ht="28.9" customHeight="1" x14ac:dyDescent="0.25">
      <c r="B15" s="1"/>
      <c r="C15" s="1" t="s">
        <v>14</v>
      </c>
      <c r="D15" s="1"/>
      <c r="E15" s="1"/>
      <c r="F15" s="1"/>
      <c r="G15" s="1" t="s">
        <v>37</v>
      </c>
      <c r="H15" s="1"/>
      <c r="I15" s="1" t="s">
        <v>40</v>
      </c>
      <c r="J15" s="7">
        <v>0.49</v>
      </c>
      <c r="K15" s="7">
        <v>0.5</v>
      </c>
      <c r="L15" s="7">
        <v>0.5</v>
      </c>
      <c r="M15" s="7">
        <v>0.49</v>
      </c>
      <c r="N15" s="7">
        <v>0.47</v>
      </c>
      <c r="O15" s="7">
        <v>0.57999999999999996</v>
      </c>
      <c r="P15" s="7">
        <v>0.79</v>
      </c>
      <c r="Q15" s="7">
        <v>1.03</v>
      </c>
      <c r="R15" s="7">
        <v>1.18</v>
      </c>
      <c r="S15" s="16">
        <v>1.1499999999999999</v>
      </c>
      <c r="T15" s="11">
        <v>1.18</v>
      </c>
      <c r="U15" s="17">
        <v>1.1399999999999999</v>
      </c>
      <c r="V15" s="7">
        <v>1.18</v>
      </c>
      <c r="W15" s="7">
        <v>1.2</v>
      </c>
      <c r="X15" s="7">
        <v>1.08</v>
      </c>
      <c r="Y15" s="7">
        <v>0.97</v>
      </c>
      <c r="Z15" s="7">
        <v>0.81</v>
      </c>
      <c r="AA15" s="7">
        <v>0.72</v>
      </c>
      <c r="AB15" s="7">
        <v>0.68</v>
      </c>
      <c r="AC15" s="7">
        <v>0.66</v>
      </c>
      <c r="AD15" s="7">
        <v>0.65</v>
      </c>
      <c r="AE15" s="7">
        <v>0.68</v>
      </c>
      <c r="AF15" s="7">
        <v>0.61</v>
      </c>
      <c r="AG15" s="7">
        <v>0.53</v>
      </c>
      <c r="AH15" s="7">
        <v>0.52</v>
      </c>
      <c r="AI15" s="1"/>
    </row>
    <row r="16" spans="1:35" ht="28.9" customHeight="1" x14ac:dyDescent="0.25">
      <c r="B16" s="1"/>
      <c r="C16" s="1"/>
      <c r="D16" s="1"/>
      <c r="E16" s="1"/>
      <c r="F16" s="1"/>
      <c r="G16" s="1" t="s">
        <v>20</v>
      </c>
      <c r="H16" s="1"/>
      <c r="I16" s="1" t="s">
        <v>22</v>
      </c>
      <c r="J16" s="7">
        <v>0.94499999999999995</v>
      </c>
      <c r="K16" s="7">
        <v>0.94</v>
      </c>
      <c r="L16" s="7">
        <v>0.93400000000000005</v>
      </c>
      <c r="M16" s="7">
        <v>0.90800000000000003</v>
      </c>
      <c r="N16" s="7">
        <v>0.92100000000000004</v>
      </c>
      <c r="O16" s="7">
        <v>0.93600000000000005</v>
      </c>
      <c r="P16" s="7">
        <v>1.091</v>
      </c>
      <c r="Q16" s="7">
        <v>1.2549999999999999</v>
      </c>
      <c r="R16" s="7">
        <v>1.262</v>
      </c>
      <c r="S16" s="7">
        <v>1.278</v>
      </c>
      <c r="T16" s="9">
        <v>1.1919999999999999</v>
      </c>
      <c r="U16" s="7">
        <v>1.18</v>
      </c>
      <c r="V16" s="7">
        <v>1.23</v>
      </c>
      <c r="W16" s="7">
        <v>1.204</v>
      </c>
      <c r="X16" s="7">
        <v>1.129</v>
      </c>
      <c r="Y16" s="7">
        <v>1.0489999999999999</v>
      </c>
      <c r="Z16" s="7">
        <v>1.0489999999999999</v>
      </c>
      <c r="AA16" s="7">
        <v>0.98699999999999999</v>
      </c>
      <c r="AB16" s="7">
        <v>0.97199999999999998</v>
      </c>
      <c r="AC16" s="7">
        <v>0.96199999999999997</v>
      </c>
      <c r="AD16" s="7">
        <v>0.96399999999999997</v>
      </c>
      <c r="AE16" s="7">
        <v>0.96299999999999997</v>
      </c>
      <c r="AF16" s="7">
        <v>0.94799999999999995</v>
      </c>
      <c r="AG16" s="7">
        <v>0.95099999999999996</v>
      </c>
      <c r="AH16" s="7">
        <v>0.95899999999999996</v>
      </c>
      <c r="AI16" s="1"/>
    </row>
    <row r="17" spans="1:35" ht="28.9" customHeight="1" x14ac:dyDescent="0.25">
      <c r="B17" s="1"/>
      <c r="C17" s="1"/>
      <c r="D17" s="1"/>
      <c r="E17" s="1"/>
      <c r="F17" s="1"/>
      <c r="G17" s="1" t="s">
        <v>23</v>
      </c>
      <c r="H17" s="1"/>
      <c r="I17" s="1" t="s">
        <v>24</v>
      </c>
      <c r="J17" s="14">
        <f>J15/J14*1000</f>
        <v>45.370370370370367</v>
      </c>
      <c r="K17" s="14">
        <f t="shared" ref="K17:AH17" si="3">K15/K14*1000</f>
        <v>46.296296296296291</v>
      </c>
      <c r="L17" s="14">
        <f t="shared" si="3"/>
        <v>46.296296296296291</v>
      </c>
      <c r="M17" s="14">
        <f t="shared" si="3"/>
        <v>45.370370370370367</v>
      </c>
      <c r="N17" s="14">
        <f t="shared" si="3"/>
        <v>43.518518518518512</v>
      </c>
      <c r="O17" s="14">
        <f t="shared" si="3"/>
        <v>53.703703703703695</v>
      </c>
      <c r="P17" s="14">
        <f t="shared" si="3"/>
        <v>73.831775700934585</v>
      </c>
      <c r="Q17" s="14">
        <f t="shared" si="3"/>
        <v>97.169811320754718</v>
      </c>
      <c r="R17" s="14">
        <f t="shared" si="3"/>
        <v>112.38095238095238</v>
      </c>
      <c r="S17" s="14">
        <f t="shared" si="3"/>
        <v>110.57692307692305</v>
      </c>
      <c r="T17" s="14">
        <f t="shared" si="3"/>
        <v>114.56310679611649</v>
      </c>
      <c r="U17" s="14">
        <f t="shared" si="3"/>
        <v>110.67961165048543</v>
      </c>
      <c r="V17" s="14">
        <f t="shared" si="3"/>
        <v>113.46153846153845</v>
      </c>
      <c r="W17" s="14">
        <f t="shared" si="3"/>
        <v>115.38461538461537</v>
      </c>
      <c r="X17" s="14">
        <f t="shared" si="3"/>
        <v>103.84615384615385</v>
      </c>
      <c r="Y17" s="14">
        <f t="shared" si="3"/>
        <v>92.38095238095238</v>
      </c>
      <c r="Z17" s="14">
        <f t="shared" si="3"/>
        <v>77.142857142857153</v>
      </c>
      <c r="AA17" s="14">
        <f t="shared" si="3"/>
        <v>68.571428571428569</v>
      </c>
      <c r="AB17" s="14">
        <f t="shared" si="3"/>
        <v>64.150943396226424</v>
      </c>
      <c r="AC17" s="14">
        <f t="shared" si="3"/>
        <v>62.264150943396231</v>
      </c>
      <c r="AD17" s="14">
        <f t="shared" si="3"/>
        <v>60.747663551401878</v>
      </c>
      <c r="AE17" s="14">
        <f t="shared" si="3"/>
        <v>63.551401869158894</v>
      </c>
      <c r="AF17" s="14">
        <f t="shared" si="3"/>
        <v>56.481481481481481</v>
      </c>
      <c r="AG17" s="14">
        <f t="shared" si="3"/>
        <v>49.074074074074076</v>
      </c>
      <c r="AH17" s="14">
        <f t="shared" si="3"/>
        <v>48.148148148148145</v>
      </c>
      <c r="AI17" s="1"/>
    </row>
    <row r="18" spans="1:35" ht="28.9" customHeight="1" x14ac:dyDescent="0.25">
      <c r="B18" s="1"/>
      <c r="C18" s="1"/>
      <c r="D18" s="1"/>
      <c r="E18" s="1"/>
      <c r="F18" s="1"/>
      <c r="G18" s="1" t="s">
        <v>38</v>
      </c>
      <c r="H18" s="1"/>
      <c r="I18" s="1"/>
      <c r="J18" s="7">
        <f>J16/J15</f>
        <v>1.9285714285714286</v>
      </c>
      <c r="K18" s="7">
        <v>0.99</v>
      </c>
      <c r="L18" s="7">
        <v>0.95</v>
      </c>
      <c r="M18" s="7">
        <v>0.96</v>
      </c>
      <c r="N18" s="7">
        <v>0.98</v>
      </c>
      <c r="O18" s="7">
        <f t="shared" ref="O18:AH18" si="4">O16/O15</f>
        <v>1.613793103448276</v>
      </c>
      <c r="P18" s="7">
        <f t="shared" si="4"/>
        <v>1.3810126582278479</v>
      </c>
      <c r="Q18" s="7">
        <f t="shared" si="4"/>
        <v>1.2184466019417475</v>
      </c>
      <c r="R18" s="7">
        <f t="shared" si="4"/>
        <v>1.0694915254237289</v>
      </c>
      <c r="S18" s="7">
        <f t="shared" si="4"/>
        <v>1.1113043478260871</v>
      </c>
      <c r="T18" s="7">
        <f t="shared" si="4"/>
        <v>1.0101694915254238</v>
      </c>
      <c r="U18" s="7">
        <f t="shared" si="4"/>
        <v>1.0350877192982457</v>
      </c>
      <c r="V18" s="7">
        <f t="shared" si="4"/>
        <v>1.0423728813559323</v>
      </c>
      <c r="W18" s="7">
        <f t="shared" si="4"/>
        <v>1.0033333333333334</v>
      </c>
      <c r="X18" s="7">
        <f t="shared" si="4"/>
        <v>1.0453703703703703</v>
      </c>
      <c r="Y18" s="7">
        <f t="shared" si="4"/>
        <v>1.0814432989690721</v>
      </c>
      <c r="Z18" s="7">
        <f t="shared" si="4"/>
        <v>1.2950617283950616</v>
      </c>
      <c r="AA18" s="7">
        <f t="shared" si="4"/>
        <v>1.3708333333333333</v>
      </c>
      <c r="AB18" s="7">
        <f t="shared" si="4"/>
        <v>1.4294117647058822</v>
      </c>
      <c r="AC18" s="7">
        <f t="shared" si="4"/>
        <v>1.4575757575757575</v>
      </c>
      <c r="AD18" s="7">
        <f t="shared" si="4"/>
        <v>1.483076923076923</v>
      </c>
      <c r="AE18" s="7">
        <f t="shared" si="4"/>
        <v>1.4161764705882351</v>
      </c>
      <c r="AF18" s="7">
        <f t="shared" si="4"/>
        <v>1.5540983606557377</v>
      </c>
      <c r="AG18" s="7">
        <f t="shared" si="4"/>
        <v>1.7943396226415094</v>
      </c>
      <c r="AH18" s="7">
        <f t="shared" si="4"/>
        <v>1.8442307692307691</v>
      </c>
      <c r="AI18" s="1"/>
    </row>
    <row r="19" spans="1:35" ht="28.9" customHeight="1" x14ac:dyDescent="0.25">
      <c r="B19" s="1"/>
      <c r="C19" s="1"/>
      <c r="D19" s="1"/>
      <c r="E19" s="1"/>
      <c r="F19" s="1"/>
      <c r="G19" s="1" t="s">
        <v>39</v>
      </c>
      <c r="H19" s="1"/>
      <c r="I19" s="1"/>
      <c r="J19" s="7">
        <f>J15/(1.73*J14*J17)*1000</f>
        <v>0.5780346820809249</v>
      </c>
      <c r="K19" s="7">
        <f t="shared" ref="K19:AH19" si="5">K15/(1.73*K14*K17)*1000</f>
        <v>0.5780346820809249</v>
      </c>
      <c r="L19" s="7">
        <f t="shared" si="5"/>
        <v>0.5780346820809249</v>
      </c>
      <c r="M19" s="7">
        <f t="shared" si="5"/>
        <v>0.5780346820809249</v>
      </c>
      <c r="N19" s="7">
        <f t="shared" si="5"/>
        <v>0.5780346820809249</v>
      </c>
      <c r="O19" s="7">
        <f t="shared" si="5"/>
        <v>0.5780346820809249</v>
      </c>
      <c r="P19" s="7">
        <f t="shared" si="5"/>
        <v>0.5780346820809249</v>
      </c>
      <c r="Q19" s="7">
        <f t="shared" si="5"/>
        <v>0.5780346820809249</v>
      </c>
      <c r="R19" s="7">
        <f t="shared" si="5"/>
        <v>0.5780346820809249</v>
      </c>
      <c r="S19" s="7">
        <f t="shared" si="5"/>
        <v>0.5780346820809249</v>
      </c>
      <c r="T19" s="7">
        <f t="shared" si="5"/>
        <v>0.5780346820809249</v>
      </c>
      <c r="U19" s="7">
        <f t="shared" si="5"/>
        <v>0.57803468208092479</v>
      </c>
      <c r="V19" s="7">
        <f t="shared" si="5"/>
        <v>0.5780346820809249</v>
      </c>
      <c r="W19" s="7">
        <f t="shared" si="5"/>
        <v>0.57803468208092479</v>
      </c>
      <c r="X19" s="7">
        <f t="shared" si="5"/>
        <v>0.57803468208092479</v>
      </c>
      <c r="Y19" s="7">
        <f t="shared" si="5"/>
        <v>0.5780346820809249</v>
      </c>
      <c r="Z19" s="7">
        <f t="shared" si="5"/>
        <v>0.57803468208092479</v>
      </c>
      <c r="AA19" s="7">
        <f t="shared" si="5"/>
        <v>0.5780346820809249</v>
      </c>
      <c r="AB19" s="7">
        <f t="shared" si="5"/>
        <v>0.57803468208092479</v>
      </c>
      <c r="AC19" s="7">
        <f t="shared" si="5"/>
        <v>0.57803468208092479</v>
      </c>
      <c r="AD19" s="7">
        <f t="shared" si="5"/>
        <v>0.57803468208092479</v>
      </c>
      <c r="AE19" s="7">
        <f t="shared" si="5"/>
        <v>0.57803468208092479</v>
      </c>
      <c r="AF19" s="7">
        <f t="shared" si="5"/>
        <v>0.5780346820809249</v>
      </c>
      <c r="AG19" s="7">
        <f t="shared" si="5"/>
        <v>0.57803468208092479</v>
      </c>
      <c r="AH19" s="7">
        <f t="shared" si="5"/>
        <v>0.5780346820809249</v>
      </c>
      <c r="AI19" s="1"/>
    </row>
    <row r="20" spans="1:35" ht="28.9" customHeight="1" x14ac:dyDescent="0.25">
      <c r="B20" s="1"/>
      <c r="C20" s="1"/>
      <c r="D20" s="1"/>
      <c r="E20" s="1"/>
      <c r="F20" s="1"/>
      <c r="G20" s="1"/>
      <c r="H20" s="1"/>
      <c r="I20" s="1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1"/>
    </row>
    <row r="21" spans="1:35" ht="28.9" customHeight="1" x14ac:dyDescent="0.25">
      <c r="A21">
        <v>3</v>
      </c>
      <c r="B21" s="1" t="s">
        <v>51</v>
      </c>
      <c r="C21" s="1" t="s">
        <v>52</v>
      </c>
      <c r="D21" s="1"/>
      <c r="E21" s="1"/>
      <c r="F21" s="1"/>
      <c r="G21" s="1" t="s">
        <v>8</v>
      </c>
      <c r="H21" s="1"/>
      <c r="I21" s="1" t="s">
        <v>9</v>
      </c>
      <c r="J21" s="1">
        <v>10.8</v>
      </c>
      <c r="K21" s="1">
        <v>10.8</v>
      </c>
      <c r="L21" s="1">
        <v>10.8</v>
      </c>
      <c r="M21" s="1">
        <v>10.8</v>
      </c>
      <c r="N21" s="1">
        <v>10.8</v>
      </c>
      <c r="O21" s="1">
        <v>10.8</v>
      </c>
      <c r="P21" s="1">
        <v>10.7</v>
      </c>
      <c r="Q21" s="1">
        <v>10.6</v>
      </c>
      <c r="R21" s="1">
        <v>10.5</v>
      </c>
      <c r="S21" s="1">
        <v>10.4</v>
      </c>
      <c r="T21" s="1">
        <v>10.3</v>
      </c>
      <c r="U21" s="1">
        <v>10.3</v>
      </c>
      <c r="V21" s="1">
        <v>10.4</v>
      </c>
      <c r="W21" s="1">
        <v>10.4</v>
      </c>
      <c r="X21" s="1">
        <v>10.4</v>
      </c>
      <c r="Y21" s="1">
        <v>10.5</v>
      </c>
      <c r="Z21" s="1">
        <v>10.5</v>
      </c>
      <c r="AA21" s="1">
        <v>10.5</v>
      </c>
      <c r="AB21" s="1">
        <v>10.6</v>
      </c>
      <c r="AC21" s="1">
        <v>10.6</v>
      </c>
      <c r="AD21" s="1">
        <v>10.7</v>
      </c>
      <c r="AE21" s="1">
        <v>10.7</v>
      </c>
      <c r="AF21" s="1">
        <v>10.8</v>
      </c>
      <c r="AG21" s="1">
        <v>10.8</v>
      </c>
      <c r="AH21" s="1">
        <v>10.8</v>
      </c>
      <c r="AI21" s="1"/>
    </row>
    <row r="22" spans="1:35" ht="28.9" customHeight="1" x14ac:dyDescent="0.25">
      <c r="B22" s="1"/>
      <c r="C22" s="1" t="s">
        <v>53</v>
      </c>
      <c r="D22" s="1"/>
      <c r="E22" s="1"/>
      <c r="F22" s="1"/>
      <c r="G22" s="1" t="s">
        <v>37</v>
      </c>
      <c r="H22" s="1"/>
      <c r="I22" s="1" t="s">
        <v>40</v>
      </c>
      <c r="J22" s="7">
        <v>0.39</v>
      </c>
      <c r="K22" s="7">
        <v>0.39</v>
      </c>
      <c r="L22" s="7">
        <v>0.38</v>
      </c>
      <c r="M22" s="7">
        <v>0.27</v>
      </c>
      <c r="N22" s="7">
        <v>0.28999999999999998</v>
      </c>
      <c r="O22" s="7">
        <v>0.3</v>
      </c>
      <c r="P22" s="7">
        <v>0.31</v>
      </c>
      <c r="Q22" s="7">
        <v>0.27</v>
      </c>
      <c r="R22" s="7">
        <v>0.56000000000000005</v>
      </c>
      <c r="S22" s="7">
        <v>0.83</v>
      </c>
      <c r="T22" s="7">
        <v>1.1399999999999999</v>
      </c>
      <c r="U22" s="7">
        <v>1.27</v>
      </c>
      <c r="V22" s="7">
        <v>1.55</v>
      </c>
      <c r="W22" s="7">
        <v>1.56</v>
      </c>
      <c r="X22" s="7">
        <v>1.53</v>
      </c>
      <c r="Y22" s="7">
        <v>1.26</v>
      </c>
      <c r="Z22" s="7">
        <v>1.02</v>
      </c>
      <c r="AA22" s="7">
        <v>0.79</v>
      </c>
      <c r="AB22" s="7">
        <v>0.65</v>
      </c>
      <c r="AC22" s="7">
        <v>0.6</v>
      </c>
      <c r="AD22" s="7">
        <v>0.55000000000000004</v>
      </c>
      <c r="AE22" s="7">
        <v>0.41</v>
      </c>
      <c r="AF22" s="7">
        <v>0.36</v>
      </c>
      <c r="AG22" s="7">
        <v>0.35</v>
      </c>
      <c r="AH22" s="7">
        <v>0.34</v>
      </c>
      <c r="AI22" s="1"/>
    </row>
    <row r="23" spans="1:35" ht="28.9" customHeight="1" x14ac:dyDescent="0.25">
      <c r="B23" s="1"/>
      <c r="C23" s="1"/>
      <c r="D23" s="1"/>
      <c r="E23" s="1"/>
      <c r="F23" s="1"/>
      <c r="G23" s="1" t="s">
        <v>20</v>
      </c>
      <c r="H23" s="1"/>
      <c r="I23" s="1" t="s">
        <v>22</v>
      </c>
      <c r="J23" s="7">
        <v>0.123</v>
      </c>
      <c r="K23" s="7">
        <v>0.11899999999999999</v>
      </c>
      <c r="L23" s="7">
        <v>0.121</v>
      </c>
      <c r="M23" s="7">
        <v>0.13100000000000001</v>
      </c>
      <c r="N23" s="7">
        <v>0.13200000000000001</v>
      </c>
      <c r="O23" s="7">
        <v>0.129</v>
      </c>
      <c r="P23" s="7">
        <v>0.13500000000000001</v>
      </c>
      <c r="Q23" s="7">
        <v>0.13600000000000001</v>
      </c>
      <c r="R23" s="7">
        <v>0.20899999999999999</v>
      </c>
      <c r="S23" s="7">
        <v>0.28599999999999998</v>
      </c>
      <c r="T23" s="7">
        <v>0.32700000000000001</v>
      </c>
      <c r="U23" s="7">
        <v>0.27300000000000002</v>
      </c>
      <c r="V23" s="7">
        <v>0.255</v>
      </c>
      <c r="W23" s="7">
        <v>0.34699999999999998</v>
      </c>
      <c r="X23" s="7">
        <v>0.28499999999999998</v>
      </c>
      <c r="Y23" s="7">
        <v>0.23400000000000001</v>
      </c>
      <c r="Z23" s="7">
        <v>0.249</v>
      </c>
      <c r="AA23" s="7">
        <v>0.23699999999999999</v>
      </c>
      <c r="AB23" s="7">
        <v>0.222</v>
      </c>
      <c r="AC23" s="7">
        <v>0.21199999999999999</v>
      </c>
      <c r="AD23" s="7">
        <v>0.20300000000000001</v>
      </c>
      <c r="AE23" s="7">
        <v>0.214</v>
      </c>
      <c r="AF23" s="7">
        <v>0.16300000000000001</v>
      </c>
      <c r="AG23" s="7">
        <v>0.16500000000000001</v>
      </c>
      <c r="AH23" s="7">
        <v>0.156</v>
      </c>
      <c r="AI23" s="1"/>
    </row>
    <row r="24" spans="1:35" ht="28.9" customHeight="1" x14ac:dyDescent="0.25">
      <c r="B24" s="1"/>
      <c r="C24" s="1"/>
      <c r="D24" s="1"/>
      <c r="E24" s="1"/>
      <c r="F24" s="1"/>
      <c r="G24" s="1" t="s">
        <v>23</v>
      </c>
      <c r="H24" s="1"/>
      <c r="I24" s="1" t="s">
        <v>24</v>
      </c>
      <c r="J24" s="15">
        <f>J22/J21*1000</f>
        <v>36.111111111111107</v>
      </c>
      <c r="K24" s="15">
        <f t="shared" ref="K24:AH24" si="6">K22/K21*1000</f>
        <v>36.111111111111107</v>
      </c>
      <c r="L24" s="15">
        <f t="shared" si="6"/>
        <v>35.185185185185183</v>
      </c>
      <c r="M24" s="15">
        <f t="shared" si="6"/>
        <v>25</v>
      </c>
      <c r="N24" s="15">
        <f t="shared" si="6"/>
        <v>26.851851851851848</v>
      </c>
      <c r="O24" s="15">
        <f t="shared" si="6"/>
        <v>27.777777777777775</v>
      </c>
      <c r="P24" s="15">
        <f t="shared" si="6"/>
        <v>28.971962616822431</v>
      </c>
      <c r="Q24" s="15">
        <f t="shared" si="6"/>
        <v>25.471698113207548</v>
      </c>
      <c r="R24" s="15">
        <f t="shared" si="6"/>
        <v>53.333333333333336</v>
      </c>
      <c r="S24" s="15">
        <f t="shared" si="6"/>
        <v>79.807692307692307</v>
      </c>
      <c r="T24" s="15">
        <f t="shared" si="6"/>
        <v>110.67961165048543</v>
      </c>
      <c r="U24" s="15">
        <f t="shared" si="6"/>
        <v>123.3009708737864</v>
      </c>
      <c r="V24" s="15">
        <f t="shared" si="6"/>
        <v>149.03846153846155</v>
      </c>
      <c r="W24" s="15">
        <f t="shared" si="6"/>
        <v>150</v>
      </c>
      <c r="X24" s="15">
        <f t="shared" si="6"/>
        <v>147.11538461538461</v>
      </c>
      <c r="Y24" s="15">
        <f t="shared" si="6"/>
        <v>120</v>
      </c>
      <c r="Z24" s="15">
        <f t="shared" si="6"/>
        <v>97.142857142857139</v>
      </c>
      <c r="AA24" s="15">
        <f t="shared" si="6"/>
        <v>75.238095238095241</v>
      </c>
      <c r="AB24" s="15">
        <f t="shared" si="6"/>
        <v>61.320754716981142</v>
      </c>
      <c r="AC24" s="15">
        <f t="shared" si="6"/>
        <v>56.60377358490566</v>
      </c>
      <c r="AD24" s="15">
        <f t="shared" si="6"/>
        <v>51.401869158878512</v>
      </c>
      <c r="AE24" s="15">
        <f t="shared" si="6"/>
        <v>38.317757009345797</v>
      </c>
      <c r="AF24" s="15">
        <f t="shared" si="6"/>
        <v>33.333333333333336</v>
      </c>
      <c r="AG24" s="15">
        <f t="shared" si="6"/>
        <v>32.407407407407405</v>
      </c>
      <c r="AH24" s="15">
        <f t="shared" si="6"/>
        <v>31.481481481481477</v>
      </c>
      <c r="AI24" s="1"/>
    </row>
    <row r="25" spans="1:35" ht="28.9" customHeight="1" x14ac:dyDescent="0.25">
      <c r="B25" s="1"/>
      <c r="C25" s="1"/>
      <c r="D25" s="1"/>
      <c r="E25" s="1"/>
      <c r="F25" s="1"/>
      <c r="G25" s="1" t="s">
        <v>38</v>
      </c>
      <c r="H25" s="1"/>
      <c r="I25" s="1"/>
      <c r="J25" s="7">
        <f>J23/J22</f>
        <v>0.31538461538461537</v>
      </c>
      <c r="K25" s="7">
        <f t="shared" ref="K25:AH25" si="7">K23/K22</f>
        <v>0.3051282051282051</v>
      </c>
      <c r="L25" s="7">
        <f t="shared" si="7"/>
        <v>0.31842105263157894</v>
      </c>
      <c r="M25" s="7">
        <f t="shared" si="7"/>
        <v>0.48518518518518516</v>
      </c>
      <c r="N25" s="7">
        <f t="shared" si="7"/>
        <v>0.45517241379310353</v>
      </c>
      <c r="O25" s="7">
        <f t="shared" si="7"/>
        <v>0.43000000000000005</v>
      </c>
      <c r="P25" s="7">
        <f t="shared" si="7"/>
        <v>0.43548387096774199</v>
      </c>
      <c r="Q25" s="7">
        <f t="shared" si="7"/>
        <v>0.50370370370370365</v>
      </c>
      <c r="R25" s="7">
        <f t="shared" si="7"/>
        <v>0.37321428571428567</v>
      </c>
      <c r="S25" s="7">
        <f t="shared" si="7"/>
        <v>0.34457831325301203</v>
      </c>
      <c r="T25" s="7">
        <f t="shared" si="7"/>
        <v>0.28684210526315795</v>
      </c>
      <c r="U25" s="7">
        <f t="shared" si="7"/>
        <v>0.21496062992125986</v>
      </c>
      <c r="V25" s="7">
        <f t="shared" si="7"/>
        <v>0.16451612903225807</v>
      </c>
      <c r="W25" s="7">
        <f t="shared" si="7"/>
        <v>0.22243589743589742</v>
      </c>
      <c r="X25" s="7">
        <f t="shared" si="7"/>
        <v>0.18627450980392155</v>
      </c>
      <c r="Y25" s="7">
        <f t="shared" si="7"/>
        <v>0.18571428571428572</v>
      </c>
      <c r="Z25" s="7">
        <f t="shared" si="7"/>
        <v>0.24411764705882352</v>
      </c>
      <c r="AA25" s="7">
        <f t="shared" si="7"/>
        <v>0.3</v>
      </c>
      <c r="AB25" s="7">
        <f t="shared" si="7"/>
        <v>0.34153846153846151</v>
      </c>
      <c r="AC25" s="7">
        <f t="shared" si="7"/>
        <v>0.35333333333333333</v>
      </c>
      <c r="AD25" s="7">
        <f t="shared" si="7"/>
        <v>0.36909090909090908</v>
      </c>
      <c r="AE25" s="7">
        <f t="shared" si="7"/>
        <v>0.52195121951219514</v>
      </c>
      <c r="AF25" s="7">
        <f t="shared" si="7"/>
        <v>0.45277777777777783</v>
      </c>
      <c r="AG25" s="7">
        <f t="shared" si="7"/>
        <v>0.47142857142857147</v>
      </c>
      <c r="AH25" s="7">
        <f t="shared" si="7"/>
        <v>0.45882352941176469</v>
      </c>
      <c r="AI25" s="1"/>
    </row>
    <row r="26" spans="1:35" ht="28.9" customHeight="1" x14ac:dyDescent="0.25">
      <c r="B26" s="1"/>
      <c r="C26" s="1"/>
      <c r="D26" s="1"/>
      <c r="E26" s="1"/>
      <c r="F26" s="1"/>
      <c r="G26" s="1" t="s">
        <v>39</v>
      </c>
      <c r="H26" s="1"/>
      <c r="I26" s="1"/>
      <c r="J26" s="7">
        <f>J22/(1.73*J21*J24)*1000</f>
        <v>0.5780346820809249</v>
      </c>
      <c r="K26" s="7">
        <f t="shared" ref="K26:AH26" si="8">K22/(1.73*K21*K24)*1000</f>
        <v>0.5780346820809249</v>
      </c>
      <c r="L26" s="7">
        <f t="shared" si="8"/>
        <v>0.5780346820809249</v>
      </c>
      <c r="M26" s="7">
        <f t="shared" si="8"/>
        <v>0.5780346820809249</v>
      </c>
      <c r="N26" s="7">
        <f t="shared" si="8"/>
        <v>0.5780346820809249</v>
      </c>
      <c r="O26" s="7">
        <f t="shared" si="8"/>
        <v>0.57803468208092479</v>
      </c>
      <c r="P26" s="7">
        <f t="shared" si="8"/>
        <v>0.5780346820809249</v>
      </c>
      <c r="Q26" s="7">
        <f t="shared" si="8"/>
        <v>0.5780346820809249</v>
      </c>
      <c r="R26" s="7">
        <f t="shared" si="8"/>
        <v>0.5780346820809249</v>
      </c>
      <c r="S26" s="7">
        <f t="shared" si="8"/>
        <v>0.57803468208092479</v>
      </c>
      <c r="T26" s="7">
        <f t="shared" si="8"/>
        <v>0.57803468208092479</v>
      </c>
      <c r="U26" s="7">
        <f t="shared" si="8"/>
        <v>0.57803468208092479</v>
      </c>
      <c r="V26" s="7">
        <f t="shared" si="8"/>
        <v>0.57803468208092479</v>
      </c>
      <c r="W26" s="7">
        <f t="shared" si="8"/>
        <v>0.57803468208092479</v>
      </c>
      <c r="X26" s="7">
        <f t="shared" si="8"/>
        <v>0.5780346820809249</v>
      </c>
      <c r="Y26" s="7">
        <f t="shared" si="8"/>
        <v>0.5780346820809249</v>
      </c>
      <c r="Z26" s="7">
        <f t="shared" si="8"/>
        <v>0.5780346820809249</v>
      </c>
      <c r="AA26" s="7">
        <f t="shared" si="8"/>
        <v>0.5780346820809249</v>
      </c>
      <c r="AB26" s="7">
        <f t="shared" si="8"/>
        <v>0.57803468208092479</v>
      </c>
      <c r="AC26" s="7">
        <f t="shared" si="8"/>
        <v>0.57803468208092479</v>
      </c>
      <c r="AD26" s="7">
        <f t="shared" si="8"/>
        <v>0.57803468208092479</v>
      </c>
      <c r="AE26" s="7">
        <f t="shared" si="8"/>
        <v>0.57803468208092479</v>
      </c>
      <c r="AF26" s="7">
        <f t="shared" si="8"/>
        <v>0.57803468208092479</v>
      </c>
      <c r="AG26" s="7">
        <f t="shared" si="8"/>
        <v>0.57803468208092479</v>
      </c>
      <c r="AH26" s="7">
        <f t="shared" si="8"/>
        <v>0.57803468208092501</v>
      </c>
      <c r="AI26" s="1"/>
    </row>
    <row r="27" spans="1:35" ht="28.9" customHeight="1" x14ac:dyDescent="0.25">
      <c r="B27" s="1"/>
      <c r="C27" s="1"/>
      <c r="D27" s="1"/>
      <c r="E27" s="1"/>
      <c r="F27" s="1"/>
      <c r="G27" s="1"/>
      <c r="H27" s="1"/>
      <c r="I27" s="1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1"/>
    </row>
    <row r="28" spans="1:35" ht="28.9" customHeight="1" x14ac:dyDescent="0.25">
      <c r="A28">
        <v>4</v>
      </c>
      <c r="B28" s="1" t="s">
        <v>54</v>
      </c>
      <c r="C28" s="1" t="s">
        <v>48</v>
      </c>
      <c r="D28" s="1"/>
      <c r="E28" s="1"/>
      <c r="F28" s="1"/>
      <c r="G28" s="1" t="s">
        <v>8</v>
      </c>
      <c r="H28" s="1"/>
      <c r="I28" s="1" t="s">
        <v>9</v>
      </c>
      <c r="J28" s="1">
        <v>10.8</v>
      </c>
      <c r="K28" s="1">
        <v>10.8</v>
      </c>
      <c r="L28" s="1">
        <v>10.8</v>
      </c>
      <c r="M28" s="1">
        <v>10.8</v>
      </c>
      <c r="N28" s="1">
        <v>10.8</v>
      </c>
      <c r="O28" s="1">
        <v>10.8</v>
      </c>
      <c r="P28" s="1">
        <v>10.7</v>
      </c>
      <c r="Q28" s="1">
        <v>10.6</v>
      </c>
      <c r="R28" s="1">
        <v>10.5</v>
      </c>
      <c r="S28" s="1">
        <v>10.4</v>
      </c>
      <c r="T28" s="1">
        <v>10.3</v>
      </c>
      <c r="U28" s="1">
        <v>10.3</v>
      </c>
      <c r="V28" s="1">
        <v>10.4</v>
      </c>
      <c r="W28" s="1">
        <v>10.4</v>
      </c>
      <c r="X28" s="1">
        <v>10.4</v>
      </c>
      <c r="Y28" s="1">
        <v>10.5</v>
      </c>
      <c r="Z28" s="1">
        <v>10.5</v>
      </c>
      <c r="AA28" s="1">
        <v>10.5</v>
      </c>
      <c r="AB28" s="1">
        <v>10.6</v>
      </c>
      <c r="AC28" s="1">
        <v>10.6</v>
      </c>
      <c r="AD28" s="1">
        <v>10.7</v>
      </c>
      <c r="AE28" s="1">
        <v>10.7</v>
      </c>
      <c r="AF28" s="1">
        <v>10.8</v>
      </c>
      <c r="AG28" s="1">
        <v>10.8</v>
      </c>
      <c r="AH28" s="1">
        <v>10.8</v>
      </c>
      <c r="AI28" s="1"/>
    </row>
    <row r="29" spans="1:35" ht="28.9" customHeight="1" x14ac:dyDescent="0.25">
      <c r="B29" s="1"/>
      <c r="C29" s="1" t="s">
        <v>55</v>
      </c>
      <c r="D29" s="1"/>
      <c r="E29" s="1"/>
      <c r="F29" s="1"/>
      <c r="G29" s="1" t="s">
        <v>37</v>
      </c>
      <c r="H29" s="1"/>
      <c r="I29" s="1" t="s">
        <v>40</v>
      </c>
      <c r="J29" s="7">
        <v>0.69</v>
      </c>
      <c r="K29" s="7">
        <v>0.7</v>
      </c>
      <c r="L29" s="7">
        <v>0.68</v>
      </c>
      <c r="M29" s="7">
        <v>0.64</v>
      </c>
      <c r="N29" s="7">
        <v>0.65</v>
      </c>
      <c r="O29" s="7">
        <v>1.1100000000000001</v>
      </c>
      <c r="P29" s="7">
        <v>1.8</v>
      </c>
      <c r="Q29" s="7">
        <v>2.42</v>
      </c>
      <c r="R29" s="7">
        <v>2.4300000000000002</v>
      </c>
      <c r="S29" s="7">
        <v>2.3199999999999998</v>
      </c>
      <c r="T29" s="7">
        <v>2.27</v>
      </c>
      <c r="U29" s="7">
        <v>2.3199999999999998</v>
      </c>
      <c r="V29" s="7">
        <v>2.2400000000000002</v>
      </c>
      <c r="W29" s="7">
        <v>1.98</v>
      </c>
      <c r="X29" s="7">
        <v>1.87</v>
      </c>
      <c r="Y29" s="7">
        <v>1.44</v>
      </c>
      <c r="Z29" s="7">
        <v>1.1000000000000001</v>
      </c>
      <c r="AA29" s="7">
        <v>0.77</v>
      </c>
      <c r="AB29" s="7">
        <v>0.74</v>
      </c>
      <c r="AC29" s="7">
        <v>0.7</v>
      </c>
      <c r="AD29" s="7">
        <v>0.68</v>
      </c>
      <c r="AE29" s="7">
        <v>0.7</v>
      </c>
      <c r="AF29" s="7">
        <v>0.7</v>
      </c>
      <c r="AG29" s="7">
        <v>0.7</v>
      </c>
      <c r="AH29" s="7">
        <v>0.67</v>
      </c>
      <c r="AI29" s="1"/>
    </row>
    <row r="30" spans="1:35" ht="28.9" customHeight="1" x14ac:dyDescent="0.25">
      <c r="B30" s="1"/>
      <c r="C30" s="1"/>
      <c r="D30" s="1"/>
      <c r="E30" s="1"/>
      <c r="F30" s="1"/>
      <c r="G30" s="1" t="s">
        <v>20</v>
      </c>
      <c r="H30" s="1"/>
      <c r="I30" s="1" t="s">
        <v>22</v>
      </c>
      <c r="J30" s="7">
        <v>0.70399999999999996</v>
      </c>
      <c r="K30" s="7">
        <v>0.44500000000000001</v>
      </c>
      <c r="L30" s="7">
        <v>9.1999999999999998E-2</v>
      </c>
      <c r="M30" s="7">
        <v>0.09</v>
      </c>
      <c r="N30" s="7">
        <v>8.8999999999999996E-2</v>
      </c>
      <c r="O30" s="7">
        <v>0.17</v>
      </c>
      <c r="P30" s="7">
        <v>0.748</v>
      </c>
      <c r="Q30" s="7">
        <v>0.88100000000000001</v>
      </c>
      <c r="R30" s="7">
        <v>0.89400000000000002</v>
      </c>
      <c r="S30" s="7">
        <v>0.9</v>
      </c>
      <c r="T30" s="7">
        <v>0.89400000000000002</v>
      </c>
      <c r="U30" s="7">
        <v>0.90100000000000002</v>
      </c>
      <c r="V30" s="7">
        <v>0.88800000000000001</v>
      </c>
      <c r="W30" s="7">
        <v>0.87</v>
      </c>
      <c r="X30" s="7">
        <v>0.85299999999999998</v>
      </c>
      <c r="Y30" s="7">
        <v>0.42899999999999999</v>
      </c>
      <c r="Z30" s="7">
        <v>7.9000000000000001E-2</v>
      </c>
      <c r="AA30" s="7">
        <v>8.3000000000000004E-2</v>
      </c>
      <c r="AB30" s="7">
        <v>8.5000000000000006E-2</v>
      </c>
      <c r="AC30" s="7">
        <v>8.4000000000000005E-2</v>
      </c>
      <c r="AD30" s="7">
        <v>8.6999999999999994E-2</v>
      </c>
      <c r="AE30" s="7">
        <v>8.7999999999999995E-2</v>
      </c>
      <c r="AF30" s="7">
        <v>0.09</v>
      </c>
      <c r="AG30" s="7">
        <v>9.1999999999999998E-2</v>
      </c>
      <c r="AH30" s="7">
        <v>9.2999999999999999E-2</v>
      </c>
      <c r="AI30" s="1"/>
    </row>
    <row r="31" spans="1:35" ht="28.9" customHeight="1" x14ac:dyDescent="0.25">
      <c r="B31" s="1"/>
      <c r="C31" s="1"/>
      <c r="D31" s="1"/>
      <c r="E31" s="1"/>
      <c r="F31" s="1"/>
      <c r="G31" s="1" t="s">
        <v>23</v>
      </c>
      <c r="H31" s="1"/>
      <c r="I31" s="1" t="s">
        <v>24</v>
      </c>
      <c r="J31" s="15">
        <f>J29/J28*1000</f>
        <v>63.888888888888886</v>
      </c>
      <c r="K31" s="15">
        <f t="shared" ref="K31:AH31" si="9">K29/K28*1000</f>
        <v>64.81481481481481</v>
      </c>
      <c r="L31" s="15">
        <f t="shared" si="9"/>
        <v>62.962962962962955</v>
      </c>
      <c r="M31" s="15">
        <f t="shared" si="9"/>
        <v>59.259259259259252</v>
      </c>
      <c r="N31" s="15">
        <f t="shared" si="9"/>
        <v>60.185185185185183</v>
      </c>
      <c r="O31" s="15">
        <f t="shared" si="9"/>
        <v>102.77777777777777</v>
      </c>
      <c r="P31" s="15">
        <f t="shared" si="9"/>
        <v>168.22429906542058</v>
      </c>
      <c r="Q31" s="15">
        <f t="shared" si="9"/>
        <v>228.30188679245285</v>
      </c>
      <c r="R31" s="15">
        <f t="shared" si="9"/>
        <v>231.42857142857144</v>
      </c>
      <c r="S31" s="15">
        <f t="shared" si="9"/>
        <v>223.07692307692307</v>
      </c>
      <c r="T31" s="15">
        <f t="shared" si="9"/>
        <v>220.38834951456309</v>
      </c>
      <c r="U31" s="15">
        <f t="shared" si="9"/>
        <v>225.24271844660191</v>
      </c>
      <c r="V31" s="15">
        <f t="shared" si="9"/>
        <v>215.38461538461539</v>
      </c>
      <c r="W31" s="15">
        <f t="shared" si="9"/>
        <v>190.38461538461539</v>
      </c>
      <c r="X31" s="15">
        <f t="shared" si="9"/>
        <v>179.80769230769232</v>
      </c>
      <c r="Y31" s="15">
        <f t="shared" si="9"/>
        <v>137.14285714285714</v>
      </c>
      <c r="Z31" s="15">
        <f t="shared" si="9"/>
        <v>104.76190476190476</v>
      </c>
      <c r="AA31" s="15">
        <f t="shared" si="9"/>
        <v>73.333333333333329</v>
      </c>
      <c r="AB31" s="15">
        <f t="shared" si="9"/>
        <v>69.811320754716974</v>
      </c>
      <c r="AC31" s="15">
        <f t="shared" si="9"/>
        <v>66.037735849056602</v>
      </c>
      <c r="AD31" s="15">
        <f t="shared" si="9"/>
        <v>63.551401869158894</v>
      </c>
      <c r="AE31" s="15">
        <f t="shared" si="9"/>
        <v>65.420560747663544</v>
      </c>
      <c r="AF31" s="15">
        <f t="shared" si="9"/>
        <v>64.81481481481481</v>
      </c>
      <c r="AG31" s="15">
        <f t="shared" si="9"/>
        <v>64.81481481481481</v>
      </c>
      <c r="AH31" s="15">
        <f t="shared" si="9"/>
        <v>62.037037037037038</v>
      </c>
      <c r="AI31" s="1"/>
    </row>
    <row r="32" spans="1:35" ht="28.9" customHeight="1" x14ac:dyDescent="0.25">
      <c r="B32" s="1"/>
      <c r="C32" s="1"/>
      <c r="D32" s="1"/>
      <c r="E32" s="1"/>
      <c r="F32" s="1"/>
      <c r="G32" s="1" t="s">
        <v>38</v>
      </c>
      <c r="H32" s="1"/>
      <c r="I32" s="1"/>
      <c r="J32" s="7">
        <f>J30/J29</f>
        <v>1.0202898550724637</v>
      </c>
      <c r="K32" s="7">
        <f t="shared" ref="K32:AH32" si="10">K30/K29</f>
        <v>0.63571428571428579</v>
      </c>
      <c r="L32" s="7">
        <f t="shared" si="10"/>
        <v>0.13529411764705881</v>
      </c>
      <c r="M32" s="7">
        <f t="shared" si="10"/>
        <v>0.140625</v>
      </c>
      <c r="N32" s="7">
        <f t="shared" si="10"/>
        <v>0.13692307692307693</v>
      </c>
      <c r="O32" s="7">
        <f t="shared" si="10"/>
        <v>0.15315315315315314</v>
      </c>
      <c r="P32" s="7">
        <f t="shared" si="10"/>
        <v>0.41555555555555557</v>
      </c>
      <c r="Q32" s="7">
        <f t="shared" si="10"/>
        <v>0.3640495867768595</v>
      </c>
      <c r="R32" s="7">
        <f t="shared" si="10"/>
        <v>0.36790123456790119</v>
      </c>
      <c r="S32" s="7">
        <f t="shared" si="10"/>
        <v>0.38793103448275867</v>
      </c>
      <c r="T32" s="7">
        <f t="shared" si="10"/>
        <v>0.39383259911894275</v>
      </c>
      <c r="U32" s="7">
        <f t="shared" si="10"/>
        <v>0.38836206896551728</v>
      </c>
      <c r="V32" s="7">
        <f t="shared" si="10"/>
        <v>0.39642857142857141</v>
      </c>
      <c r="W32" s="7">
        <f t="shared" si="10"/>
        <v>0.43939393939393939</v>
      </c>
      <c r="X32" s="7">
        <f t="shared" si="10"/>
        <v>0.45614973262032082</v>
      </c>
      <c r="Y32" s="7">
        <f t="shared" si="10"/>
        <v>0.29791666666666666</v>
      </c>
      <c r="Z32" s="7">
        <f t="shared" si="10"/>
        <v>7.1818181818181809E-2</v>
      </c>
      <c r="AA32" s="7">
        <f t="shared" si="10"/>
        <v>0.1077922077922078</v>
      </c>
      <c r="AB32" s="7">
        <f t="shared" si="10"/>
        <v>0.11486486486486487</v>
      </c>
      <c r="AC32" s="7">
        <f t="shared" si="10"/>
        <v>0.12000000000000001</v>
      </c>
      <c r="AD32" s="7">
        <f t="shared" si="10"/>
        <v>0.12794117647058822</v>
      </c>
      <c r="AE32" s="7">
        <f t="shared" si="10"/>
        <v>0.12571428571428572</v>
      </c>
      <c r="AF32" s="7">
        <f t="shared" si="10"/>
        <v>0.12857142857142859</v>
      </c>
      <c r="AG32" s="7">
        <f t="shared" si="10"/>
        <v>0.13142857142857142</v>
      </c>
      <c r="AH32" s="7">
        <f t="shared" si="10"/>
        <v>0.13880597014925372</v>
      </c>
      <c r="AI32" s="1"/>
    </row>
    <row r="33" spans="1:35" ht="28.9" customHeight="1" x14ac:dyDescent="0.25">
      <c r="B33" s="1"/>
      <c r="C33" s="1"/>
      <c r="D33" s="1"/>
      <c r="E33" s="1"/>
      <c r="F33" s="1"/>
      <c r="G33" s="1" t="s">
        <v>39</v>
      </c>
      <c r="H33" s="1"/>
      <c r="I33" s="1"/>
      <c r="J33" s="7">
        <f>+J29/(1.73*J28*J31)*1000</f>
        <v>0.57803468208092479</v>
      </c>
      <c r="K33" s="7">
        <f t="shared" ref="K33:AH33" si="11">+K29/(1.73*K28*K31)*1000</f>
        <v>0.57803468208092479</v>
      </c>
      <c r="L33" s="7">
        <f t="shared" si="11"/>
        <v>0.57803468208092501</v>
      </c>
      <c r="M33" s="7">
        <f t="shared" si="11"/>
        <v>0.5780346820809249</v>
      </c>
      <c r="N33" s="7">
        <f t="shared" si="11"/>
        <v>0.5780346820809249</v>
      </c>
      <c r="O33" s="7">
        <f t="shared" si="11"/>
        <v>0.5780346820809249</v>
      </c>
      <c r="P33" s="7">
        <f t="shared" si="11"/>
        <v>0.57803468208092479</v>
      </c>
      <c r="Q33" s="7">
        <f t="shared" si="11"/>
        <v>0.57803468208092479</v>
      </c>
      <c r="R33" s="7">
        <f t="shared" si="11"/>
        <v>0.57803468208092479</v>
      </c>
      <c r="S33" s="7">
        <f t="shared" si="11"/>
        <v>0.57803468208092479</v>
      </c>
      <c r="T33" s="7">
        <f t="shared" si="11"/>
        <v>0.57803468208092479</v>
      </c>
      <c r="U33" s="7">
        <f t="shared" si="11"/>
        <v>0.57803468208092479</v>
      </c>
      <c r="V33" s="7">
        <f t="shared" si="11"/>
        <v>0.5780346820809249</v>
      </c>
      <c r="W33" s="7">
        <f t="shared" si="11"/>
        <v>0.57803468208092479</v>
      </c>
      <c r="X33" s="7">
        <f t="shared" si="11"/>
        <v>0.57803468208092479</v>
      </c>
      <c r="Y33" s="7">
        <f t="shared" si="11"/>
        <v>0.5780346820809249</v>
      </c>
      <c r="Z33" s="7">
        <f t="shared" si="11"/>
        <v>0.57803468208092501</v>
      </c>
      <c r="AA33" s="7">
        <f t="shared" si="11"/>
        <v>0.5780346820809249</v>
      </c>
      <c r="AB33" s="7">
        <f t="shared" si="11"/>
        <v>0.5780346820809249</v>
      </c>
      <c r="AC33" s="7">
        <f t="shared" si="11"/>
        <v>0.57803468208092479</v>
      </c>
      <c r="AD33" s="7">
        <f t="shared" si="11"/>
        <v>0.57803468208092479</v>
      </c>
      <c r="AE33" s="7">
        <f t="shared" si="11"/>
        <v>0.5780346820809249</v>
      </c>
      <c r="AF33" s="7">
        <f t="shared" si="11"/>
        <v>0.57803468208092479</v>
      </c>
      <c r="AG33" s="7">
        <f t="shared" si="11"/>
        <v>0.57803468208092479</v>
      </c>
      <c r="AH33" s="7">
        <f t="shared" si="11"/>
        <v>0.57803468208092479</v>
      </c>
      <c r="AI33" s="1"/>
    </row>
    <row r="34" spans="1:35" ht="28.9" customHeight="1" x14ac:dyDescent="0.25">
      <c r="B34" s="1"/>
      <c r="C34" s="1"/>
      <c r="D34" s="1"/>
      <c r="E34" s="1"/>
      <c r="F34" s="1"/>
      <c r="G34" s="1"/>
      <c r="H34" s="1"/>
      <c r="I34" s="1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1"/>
    </row>
    <row r="35" spans="1:35" ht="28.9" customHeight="1" x14ac:dyDescent="0.25">
      <c r="A35">
        <v>5</v>
      </c>
      <c r="B35" s="1" t="s">
        <v>56</v>
      </c>
      <c r="C35" s="1" t="s">
        <v>48</v>
      </c>
      <c r="D35" s="1"/>
      <c r="E35" s="1"/>
      <c r="F35" s="1"/>
      <c r="G35" s="1" t="s">
        <v>8</v>
      </c>
      <c r="H35" s="1"/>
      <c r="I35" s="1" t="s">
        <v>9</v>
      </c>
      <c r="J35" s="1">
        <v>10.8</v>
      </c>
      <c r="K35" s="1">
        <v>10.8</v>
      </c>
      <c r="L35" s="1">
        <v>10.8</v>
      </c>
      <c r="M35" s="1">
        <v>10.8</v>
      </c>
      <c r="N35" s="1">
        <v>10.8</v>
      </c>
      <c r="O35" s="1">
        <v>10.8</v>
      </c>
      <c r="P35" s="1">
        <v>10.7</v>
      </c>
      <c r="Q35" s="1">
        <v>10.6</v>
      </c>
      <c r="R35" s="1">
        <v>10.5</v>
      </c>
      <c r="S35" s="1">
        <v>10.4</v>
      </c>
      <c r="T35" s="1">
        <v>10.3</v>
      </c>
      <c r="U35" s="1">
        <v>10.3</v>
      </c>
      <c r="V35" s="1">
        <v>10.4</v>
      </c>
      <c r="W35" s="1">
        <v>10.4</v>
      </c>
      <c r="X35" s="1">
        <v>10.4</v>
      </c>
      <c r="Y35" s="1">
        <v>10.5</v>
      </c>
      <c r="Z35" s="1">
        <v>10.5</v>
      </c>
      <c r="AA35" s="1">
        <v>10.5</v>
      </c>
      <c r="AB35" s="1">
        <v>10.6</v>
      </c>
      <c r="AC35" s="1">
        <v>10.6</v>
      </c>
      <c r="AD35" s="1">
        <v>10.7</v>
      </c>
      <c r="AE35" s="1">
        <v>10.7</v>
      </c>
      <c r="AF35" s="1">
        <v>10.8</v>
      </c>
      <c r="AG35" s="1">
        <v>10.8</v>
      </c>
      <c r="AH35" s="1">
        <v>10.8</v>
      </c>
      <c r="AI35" s="1"/>
    </row>
    <row r="36" spans="1:35" ht="28.9" customHeight="1" x14ac:dyDescent="0.25">
      <c r="B36" s="1"/>
      <c r="C36" s="1" t="s">
        <v>57</v>
      </c>
      <c r="D36" s="1"/>
      <c r="E36" s="1"/>
      <c r="F36" s="1"/>
      <c r="G36" s="1" t="s">
        <v>37</v>
      </c>
      <c r="H36" s="1"/>
      <c r="I36" s="1" t="s">
        <v>40</v>
      </c>
      <c r="J36" s="7">
        <v>0.27</v>
      </c>
      <c r="K36" s="7">
        <v>0.26</v>
      </c>
      <c r="L36" s="7">
        <v>0.25</v>
      </c>
      <c r="M36" s="7">
        <v>0.28000000000000003</v>
      </c>
      <c r="N36" s="7">
        <v>0.7</v>
      </c>
      <c r="O36" s="7">
        <v>0.76</v>
      </c>
      <c r="P36" s="7">
        <v>0.87</v>
      </c>
      <c r="Q36" s="7">
        <v>1.02</v>
      </c>
      <c r="R36" s="7">
        <v>1.06</v>
      </c>
      <c r="S36" s="7">
        <v>1.1299999999999999</v>
      </c>
      <c r="T36" s="7">
        <v>0.96</v>
      </c>
      <c r="U36" s="7">
        <v>0.88</v>
      </c>
      <c r="V36" s="7">
        <v>0.92</v>
      </c>
      <c r="W36" s="7">
        <v>0.75</v>
      </c>
      <c r="X36" s="7">
        <v>0.6</v>
      </c>
      <c r="Y36" s="7">
        <v>0.47</v>
      </c>
      <c r="Z36" s="7">
        <v>0.36</v>
      </c>
      <c r="AA36" s="7">
        <v>0.35</v>
      </c>
      <c r="AB36" s="7">
        <v>0.3</v>
      </c>
      <c r="AC36" s="7">
        <v>0.28000000000000003</v>
      </c>
      <c r="AD36" s="7">
        <v>0.35</v>
      </c>
      <c r="AE36" s="7">
        <v>0.31</v>
      </c>
      <c r="AF36" s="7">
        <v>0.28999999999999998</v>
      </c>
      <c r="AG36" s="7">
        <v>0.3</v>
      </c>
      <c r="AH36" s="7">
        <v>0.3</v>
      </c>
      <c r="AI36" s="1"/>
    </row>
    <row r="37" spans="1:35" ht="28.9" customHeight="1" x14ac:dyDescent="0.25">
      <c r="B37" s="1"/>
      <c r="C37" s="1"/>
      <c r="D37" s="1"/>
      <c r="E37" s="1"/>
      <c r="F37" s="1"/>
      <c r="G37" s="1" t="s">
        <v>20</v>
      </c>
      <c r="H37" s="1"/>
      <c r="I37" s="1" t="s">
        <v>22</v>
      </c>
      <c r="J37" s="7">
        <v>4.5999999999999999E-2</v>
      </c>
      <c r="K37" s="7">
        <v>4.3999999999999997E-2</v>
      </c>
      <c r="L37" s="7">
        <v>4.8000000000000001E-2</v>
      </c>
      <c r="M37" s="7">
        <v>4.4999999999999998E-2</v>
      </c>
      <c r="N37" s="7">
        <v>5.3999999999999999E-2</v>
      </c>
      <c r="O37" s="7">
        <v>5.8999999999999997E-2</v>
      </c>
      <c r="P37" s="7">
        <v>0.13900000000000001</v>
      </c>
      <c r="Q37" s="7">
        <v>0.21199999999999999</v>
      </c>
      <c r="R37" s="7">
        <v>0.27500000000000002</v>
      </c>
      <c r="S37" s="7">
        <v>0.216</v>
      </c>
      <c r="T37" s="7">
        <v>0.249</v>
      </c>
      <c r="U37" s="7">
        <v>0.223</v>
      </c>
      <c r="V37" s="7">
        <v>0.23400000000000001</v>
      </c>
      <c r="W37" s="7">
        <v>0.24099999999999999</v>
      </c>
      <c r="X37" s="7">
        <v>0.23899999999999999</v>
      </c>
      <c r="Y37" s="7">
        <v>0.13300000000000001</v>
      </c>
      <c r="Z37" s="7">
        <v>0.107</v>
      </c>
      <c r="AA37" s="7">
        <v>8.4000000000000005E-2</v>
      </c>
      <c r="AB37" s="7">
        <v>7.5999999999999998E-2</v>
      </c>
      <c r="AC37" s="7">
        <v>7.1999999999999995E-2</v>
      </c>
      <c r="AD37" s="7">
        <v>6.5000000000000002E-2</v>
      </c>
      <c r="AE37" s="7">
        <v>4.8000000000000001E-2</v>
      </c>
      <c r="AF37" s="7">
        <v>4.5999999999999999E-2</v>
      </c>
      <c r="AG37" s="7">
        <v>4.7E-2</v>
      </c>
      <c r="AH37" s="7">
        <v>4.7E-2</v>
      </c>
      <c r="AI37" s="1"/>
    </row>
    <row r="38" spans="1:35" ht="28.9" customHeight="1" x14ac:dyDescent="0.25">
      <c r="B38" s="1"/>
      <c r="C38" s="1"/>
      <c r="D38" s="1"/>
      <c r="E38" s="1"/>
      <c r="F38" s="1"/>
      <c r="G38" s="1" t="s">
        <v>23</v>
      </c>
      <c r="H38" s="1"/>
      <c r="I38" s="1" t="s">
        <v>24</v>
      </c>
      <c r="J38" s="15">
        <f>J36/J35*1000</f>
        <v>25</v>
      </c>
      <c r="K38" s="15">
        <f t="shared" ref="K38:AH38" si="12">K36/K35*1000</f>
        <v>24.074074074074073</v>
      </c>
      <c r="L38" s="15">
        <f t="shared" si="12"/>
        <v>23.148148148148145</v>
      </c>
      <c r="M38" s="15">
        <f t="shared" si="12"/>
        <v>25.925925925925924</v>
      </c>
      <c r="N38" s="15">
        <f t="shared" si="12"/>
        <v>64.81481481481481</v>
      </c>
      <c r="O38" s="15">
        <f t="shared" si="12"/>
        <v>70.370370370370367</v>
      </c>
      <c r="P38" s="15">
        <f t="shared" si="12"/>
        <v>81.308411214953281</v>
      </c>
      <c r="Q38" s="15">
        <f t="shared" si="12"/>
        <v>96.226415094339629</v>
      </c>
      <c r="R38" s="15">
        <f t="shared" si="12"/>
        <v>100.95238095238096</v>
      </c>
      <c r="S38" s="15">
        <f t="shared" si="12"/>
        <v>108.65384615384615</v>
      </c>
      <c r="T38" s="15">
        <f t="shared" si="12"/>
        <v>93.203883495145618</v>
      </c>
      <c r="U38" s="15">
        <f t="shared" si="12"/>
        <v>85.4368932038835</v>
      </c>
      <c r="V38" s="15">
        <f t="shared" si="12"/>
        <v>88.461538461538467</v>
      </c>
      <c r="W38" s="15">
        <f t="shared" si="12"/>
        <v>72.115384615384613</v>
      </c>
      <c r="X38" s="15">
        <f t="shared" si="12"/>
        <v>57.692307692307686</v>
      </c>
      <c r="Y38" s="15">
        <f t="shared" si="12"/>
        <v>44.761904761904759</v>
      </c>
      <c r="Z38" s="15">
        <f t="shared" si="12"/>
        <v>34.285714285714285</v>
      </c>
      <c r="AA38" s="15">
        <f t="shared" si="12"/>
        <v>33.333333333333336</v>
      </c>
      <c r="AB38" s="15">
        <f t="shared" si="12"/>
        <v>28.30188679245283</v>
      </c>
      <c r="AC38" s="15">
        <f t="shared" si="12"/>
        <v>26.415094339622645</v>
      </c>
      <c r="AD38" s="15">
        <f t="shared" si="12"/>
        <v>32.710280373831772</v>
      </c>
      <c r="AE38" s="15">
        <f t="shared" si="12"/>
        <v>28.971962616822431</v>
      </c>
      <c r="AF38" s="15">
        <f t="shared" si="12"/>
        <v>26.851851851851848</v>
      </c>
      <c r="AG38" s="15">
        <f t="shared" si="12"/>
        <v>27.777777777777775</v>
      </c>
      <c r="AH38" s="15">
        <f t="shared" si="12"/>
        <v>27.777777777777775</v>
      </c>
      <c r="AI38" s="1"/>
    </row>
    <row r="39" spans="1:35" ht="28.9" customHeight="1" x14ac:dyDescent="0.25">
      <c r="B39" s="1"/>
      <c r="C39" s="1"/>
      <c r="D39" s="1"/>
      <c r="E39" s="1"/>
      <c r="F39" s="1"/>
      <c r="G39" s="1" t="s">
        <v>38</v>
      </c>
      <c r="H39" s="1"/>
      <c r="I39" s="1"/>
      <c r="J39" s="7">
        <f>J37/J36</f>
        <v>0.17037037037037037</v>
      </c>
      <c r="K39" s="7">
        <f t="shared" ref="K39:AH39" si="13">K37/K36</f>
        <v>0.16923076923076921</v>
      </c>
      <c r="L39" s="7">
        <f t="shared" si="13"/>
        <v>0.192</v>
      </c>
      <c r="M39" s="7">
        <f t="shared" si="13"/>
        <v>0.1607142857142857</v>
      </c>
      <c r="N39" s="7">
        <f t="shared" si="13"/>
        <v>7.7142857142857152E-2</v>
      </c>
      <c r="O39" s="7">
        <f t="shared" si="13"/>
        <v>7.7631578947368413E-2</v>
      </c>
      <c r="P39" s="7">
        <f t="shared" si="13"/>
        <v>0.15977011494252874</v>
      </c>
      <c r="Q39" s="7">
        <f t="shared" si="13"/>
        <v>0.20784313725490194</v>
      </c>
      <c r="R39" s="7">
        <f t="shared" si="13"/>
        <v>0.25943396226415094</v>
      </c>
      <c r="S39" s="7">
        <f t="shared" si="13"/>
        <v>0.19115044247787613</v>
      </c>
      <c r="T39" s="7">
        <f t="shared" si="13"/>
        <v>0.25937500000000002</v>
      </c>
      <c r="U39" s="7">
        <f t="shared" si="13"/>
        <v>0.25340909090909092</v>
      </c>
      <c r="V39" s="7">
        <f t="shared" si="13"/>
        <v>0.25434782608695655</v>
      </c>
      <c r="W39" s="7">
        <f t="shared" si="13"/>
        <v>0.3213333333333333</v>
      </c>
      <c r="X39" s="7">
        <f t="shared" si="13"/>
        <v>0.39833333333333332</v>
      </c>
      <c r="Y39" s="7">
        <f t="shared" si="13"/>
        <v>0.28297872340425534</v>
      </c>
      <c r="Z39" s="7">
        <f t="shared" si="13"/>
        <v>0.29722222222222222</v>
      </c>
      <c r="AA39" s="7">
        <f t="shared" si="13"/>
        <v>0.24000000000000002</v>
      </c>
      <c r="AB39" s="7">
        <f t="shared" si="13"/>
        <v>0.25333333333333335</v>
      </c>
      <c r="AC39" s="7">
        <f t="shared" si="13"/>
        <v>0.25714285714285712</v>
      </c>
      <c r="AD39" s="7">
        <f t="shared" si="13"/>
        <v>0.18571428571428572</v>
      </c>
      <c r="AE39" s="7">
        <f t="shared" si="13"/>
        <v>0.15483870967741936</v>
      </c>
      <c r="AF39" s="7">
        <f t="shared" si="13"/>
        <v>0.15862068965517243</v>
      </c>
      <c r="AG39" s="7">
        <f t="shared" si="13"/>
        <v>0.15666666666666668</v>
      </c>
      <c r="AH39" s="7">
        <f t="shared" si="13"/>
        <v>0.15666666666666668</v>
      </c>
      <c r="AI39" s="1"/>
    </row>
    <row r="40" spans="1:35" ht="28.9" customHeight="1" x14ac:dyDescent="0.25">
      <c r="B40" s="1"/>
      <c r="C40" s="1"/>
      <c r="D40" s="1"/>
      <c r="E40" s="1"/>
      <c r="F40" s="1"/>
      <c r="G40" s="1" t="s">
        <v>39</v>
      </c>
      <c r="H40" s="1"/>
      <c r="I40" s="1"/>
      <c r="J40" s="7">
        <f>J36/(1.73*J35*J38)*1000</f>
        <v>0.5780346820809249</v>
      </c>
      <c r="K40" s="7">
        <f t="shared" ref="K40:AH40" si="14">K36/(1.73*K35*K38)*1000</f>
        <v>0.5780346820809249</v>
      </c>
      <c r="L40" s="7">
        <f t="shared" si="14"/>
        <v>0.5780346820809249</v>
      </c>
      <c r="M40" s="7">
        <f t="shared" si="14"/>
        <v>0.5780346820809249</v>
      </c>
      <c r="N40" s="7">
        <f t="shared" si="14"/>
        <v>0.57803468208092479</v>
      </c>
      <c r="O40" s="7">
        <f t="shared" si="14"/>
        <v>0.5780346820809249</v>
      </c>
      <c r="P40" s="7">
        <f t="shared" si="14"/>
        <v>0.57803468208092479</v>
      </c>
      <c r="Q40" s="7">
        <f t="shared" si="14"/>
        <v>0.57803468208092479</v>
      </c>
      <c r="R40" s="7">
        <f t="shared" si="14"/>
        <v>0.57803468208092479</v>
      </c>
      <c r="S40" s="7">
        <f t="shared" si="14"/>
        <v>0.5780346820809249</v>
      </c>
      <c r="T40" s="7">
        <f t="shared" si="14"/>
        <v>0.5780346820809249</v>
      </c>
      <c r="U40" s="7">
        <f t="shared" si="14"/>
        <v>0.57803468208092479</v>
      </c>
      <c r="V40" s="7">
        <f t="shared" si="14"/>
        <v>0.57803468208092479</v>
      </c>
      <c r="W40" s="7">
        <f t="shared" si="14"/>
        <v>0.5780346820809249</v>
      </c>
      <c r="X40" s="7">
        <f t="shared" si="14"/>
        <v>0.57803468208092479</v>
      </c>
      <c r="Y40" s="7">
        <f t="shared" si="14"/>
        <v>0.5780346820809249</v>
      </c>
      <c r="Z40" s="7">
        <f t="shared" si="14"/>
        <v>0.5780346820809249</v>
      </c>
      <c r="AA40" s="7">
        <f t="shared" si="14"/>
        <v>0.57803468208092479</v>
      </c>
      <c r="AB40" s="7">
        <f t="shared" si="14"/>
        <v>0.57803468208092479</v>
      </c>
      <c r="AC40" s="7">
        <f t="shared" si="14"/>
        <v>0.57803468208092479</v>
      </c>
      <c r="AD40" s="7">
        <f t="shared" si="14"/>
        <v>0.5780346820809249</v>
      </c>
      <c r="AE40" s="7">
        <f t="shared" si="14"/>
        <v>0.5780346820809249</v>
      </c>
      <c r="AF40" s="7">
        <f t="shared" si="14"/>
        <v>0.5780346820809249</v>
      </c>
      <c r="AG40" s="7">
        <f t="shared" si="14"/>
        <v>0.57803468208092479</v>
      </c>
      <c r="AH40" s="7">
        <f t="shared" si="14"/>
        <v>0.57803468208092479</v>
      </c>
      <c r="AI40" s="1"/>
    </row>
    <row r="41" spans="1:35" ht="28.9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28.15" customHeight="1" x14ac:dyDescent="0.25">
      <c r="A42">
        <v>6</v>
      </c>
      <c r="B42" s="1" t="s">
        <v>15</v>
      </c>
      <c r="C42" s="1" t="s">
        <v>50</v>
      </c>
      <c r="D42" s="1"/>
      <c r="E42" s="1"/>
      <c r="F42" s="1"/>
      <c r="G42" s="1" t="s">
        <v>8</v>
      </c>
      <c r="H42" s="1"/>
      <c r="I42" s="1" t="s">
        <v>9</v>
      </c>
      <c r="J42" s="1">
        <v>10.8</v>
      </c>
      <c r="K42" s="1">
        <v>10.8</v>
      </c>
      <c r="L42" s="1">
        <v>10.8</v>
      </c>
      <c r="M42" s="1">
        <v>10.8</v>
      </c>
      <c r="N42" s="1">
        <v>10.8</v>
      </c>
      <c r="O42" s="1">
        <v>10.8</v>
      </c>
      <c r="P42" s="1">
        <v>10.7</v>
      </c>
      <c r="Q42" s="1">
        <v>10.6</v>
      </c>
      <c r="R42" s="1">
        <v>10.5</v>
      </c>
      <c r="S42" s="1">
        <v>10.4</v>
      </c>
      <c r="T42" s="1">
        <v>10.3</v>
      </c>
      <c r="U42" s="1">
        <v>10.3</v>
      </c>
      <c r="V42" s="1">
        <v>10.4</v>
      </c>
      <c r="W42" s="1">
        <v>10.4</v>
      </c>
      <c r="X42" s="1">
        <v>10.4</v>
      </c>
      <c r="Y42" s="1">
        <v>10.5</v>
      </c>
      <c r="Z42" s="1">
        <v>10.5</v>
      </c>
      <c r="AA42" s="1">
        <v>10.5</v>
      </c>
      <c r="AB42" s="1">
        <v>10.6</v>
      </c>
      <c r="AC42" s="1">
        <v>10.6</v>
      </c>
      <c r="AD42" s="1">
        <v>10.7</v>
      </c>
      <c r="AE42" s="1">
        <v>10.7</v>
      </c>
      <c r="AF42" s="1">
        <v>10.8</v>
      </c>
      <c r="AG42" s="1">
        <v>10.8</v>
      </c>
      <c r="AH42" s="1">
        <v>10.8</v>
      </c>
      <c r="AI42" s="1"/>
    </row>
    <row r="43" spans="1:35" ht="30" customHeight="1" x14ac:dyDescent="0.25">
      <c r="B43" s="1"/>
      <c r="C43" s="1" t="s">
        <v>17</v>
      </c>
      <c r="D43" s="1"/>
      <c r="E43" s="1"/>
      <c r="F43" s="1"/>
      <c r="G43" s="1" t="s">
        <v>37</v>
      </c>
      <c r="H43" s="1"/>
      <c r="I43" s="1" t="s">
        <v>40</v>
      </c>
      <c r="J43" s="7">
        <v>0.47</v>
      </c>
      <c r="K43" s="7">
        <v>0.5</v>
      </c>
      <c r="L43" s="7">
        <v>0.48</v>
      </c>
      <c r="M43" s="7">
        <v>0.48</v>
      </c>
      <c r="N43" s="7">
        <v>0.47</v>
      </c>
      <c r="O43" s="7">
        <v>0.52</v>
      </c>
      <c r="P43" s="7">
        <v>0.77</v>
      </c>
      <c r="Q43" s="7">
        <v>1.02</v>
      </c>
      <c r="R43" s="7">
        <v>1.05</v>
      </c>
      <c r="S43" s="7">
        <v>1.1000000000000001</v>
      </c>
      <c r="T43" s="7">
        <v>1.02</v>
      </c>
      <c r="U43" s="7">
        <v>1.04</v>
      </c>
      <c r="V43" s="7">
        <v>1</v>
      </c>
      <c r="W43" s="7">
        <v>1.04</v>
      </c>
      <c r="X43" s="7">
        <v>0.96</v>
      </c>
      <c r="Y43" s="7">
        <v>0.78</v>
      </c>
      <c r="Z43" s="7">
        <v>0.68</v>
      </c>
      <c r="AA43" s="7">
        <v>0.61</v>
      </c>
      <c r="AB43" s="7">
        <v>0.57999999999999996</v>
      </c>
      <c r="AC43" s="7">
        <v>0.52</v>
      </c>
      <c r="AD43" s="7">
        <v>0.52</v>
      </c>
      <c r="AE43" s="7">
        <v>0.5</v>
      </c>
      <c r="AF43" s="7">
        <v>0.5</v>
      </c>
      <c r="AG43" s="7">
        <v>0.48</v>
      </c>
      <c r="AH43" s="7">
        <v>0.47</v>
      </c>
      <c r="AI43" s="1"/>
    </row>
    <row r="44" spans="1:35" ht="30" customHeight="1" x14ac:dyDescent="0.25">
      <c r="B44" s="1"/>
      <c r="C44" s="1"/>
      <c r="D44" s="1"/>
      <c r="E44" s="1"/>
      <c r="F44" s="1"/>
      <c r="G44" s="1" t="s">
        <v>20</v>
      </c>
      <c r="H44" s="1"/>
      <c r="I44" s="1" t="s">
        <v>22</v>
      </c>
      <c r="J44" s="7">
        <v>0.78400000000000003</v>
      </c>
      <c r="K44" s="7">
        <v>0.78100000000000003</v>
      </c>
      <c r="L44" s="7">
        <v>0.80100000000000005</v>
      </c>
      <c r="M44" s="7">
        <v>0.77800000000000002</v>
      </c>
      <c r="N44" s="7">
        <v>0.76800000000000002</v>
      </c>
      <c r="O44" s="7">
        <v>0.77200000000000002</v>
      </c>
      <c r="P44" s="7">
        <v>0.88200000000000001</v>
      </c>
      <c r="Q44" s="7">
        <v>1</v>
      </c>
      <c r="R44" s="7">
        <v>1.0669999999999999</v>
      </c>
      <c r="S44" s="7">
        <v>1.028</v>
      </c>
      <c r="T44" s="18">
        <v>0.91700000000000004</v>
      </c>
      <c r="U44" s="7">
        <v>0.96099999999999997</v>
      </c>
      <c r="V44" s="7">
        <v>1.0029999999999999</v>
      </c>
      <c r="W44" s="7">
        <v>1.022</v>
      </c>
      <c r="X44" s="7">
        <v>0.92200000000000004</v>
      </c>
      <c r="Y44" s="7">
        <v>0.9</v>
      </c>
      <c r="Z44" s="7">
        <v>0.86199999999999999</v>
      </c>
      <c r="AA44" s="7">
        <v>0.79900000000000004</v>
      </c>
      <c r="AB44" s="7">
        <v>0.78300000000000003</v>
      </c>
      <c r="AC44" s="7">
        <v>0.81399999999999995</v>
      </c>
      <c r="AD44" s="7">
        <v>0.79900000000000004</v>
      </c>
      <c r="AE44" s="7">
        <v>0.79100000000000004</v>
      </c>
      <c r="AF44" s="7">
        <v>0.749</v>
      </c>
      <c r="AG44" s="7">
        <v>0.74</v>
      </c>
      <c r="AH44" s="7">
        <v>0.74199999999999999</v>
      </c>
      <c r="AI44" s="1"/>
    </row>
    <row r="45" spans="1:35" ht="30" customHeight="1" x14ac:dyDescent="0.25">
      <c r="B45" s="1"/>
      <c r="C45" s="1"/>
      <c r="D45" s="1"/>
      <c r="E45" s="1"/>
      <c r="F45" s="1"/>
      <c r="G45" s="1" t="s">
        <v>23</v>
      </c>
      <c r="H45" s="1"/>
      <c r="I45" s="1" t="s">
        <v>24</v>
      </c>
      <c r="J45" s="15">
        <f>J43/J42*1000</f>
        <v>43.518518518518512</v>
      </c>
      <c r="K45" s="15">
        <f t="shared" ref="K45:AH45" si="15">K43/K42*1000</f>
        <v>46.296296296296291</v>
      </c>
      <c r="L45" s="15">
        <f t="shared" si="15"/>
        <v>44.444444444444436</v>
      </c>
      <c r="M45" s="15">
        <f t="shared" si="15"/>
        <v>44.444444444444436</v>
      </c>
      <c r="N45" s="15">
        <f t="shared" si="15"/>
        <v>43.518518518518512</v>
      </c>
      <c r="O45" s="15">
        <f t="shared" si="15"/>
        <v>48.148148148148145</v>
      </c>
      <c r="P45" s="15">
        <f t="shared" si="15"/>
        <v>71.962616822429908</v>
      </c>
      <c r="Q45" s="15">
        <f t="shared" si="15"/>
        <v>96.226415094339629</v>
      </c>
      <c r="R45" s="15">
        <f t="shared" si="15"/>
        <v>100</v>
      </c>
      <c r="S45" s="15">
        <f t="shared" si="15"/>
        <v>105.76923076923077</v>
      </c>
      <c r="T45" s="15">
        <f t="shared" si="15"/>
        <v>99.029126213592221</v>
      </c>
      <c r="U45" s="15">
        <f t="shared" si="15"/>
        <v>100.97087378640776</v>
      </c>
      <c r="V45" s="15">
        <f t="shared" si="15"/>
        <v>96.153846153846146</v>
      </c>
      <c r="W45" s="15">
        <f t="shared" si="15"/>
        <v>100</v>
      </c>
      <c r="X45" s="15">
        <f t="shared" si="15"/>
        <v>92.307692307692292</v>
      </c>
      <c r="Y45" s="15">
        <f t="shared" si="15"/>
        <v>74.285714285714292</v>
      </c>
      <c r="Z45" s="15">
        <f t="shared" si="15"/>
        <v>64.761904761904773</v>
      </c>
      <c r="AA45" s="15">
        <f t="shared" si="15"/>
        <v>58.095238095238095</v>
      </c>
      <c r="AB45" s="15">
        <f t="shared" si="15"/>
        <v>54.716981132075468</v>
      </c>
      <c r="AC45" s="15">
        <f t="shared" si="15"/>
        <v>49.056603773584911</v>
      </c>
      <c r="AD45" s="15">
        <f t="shared" si="15"/>
        <v>48.598130841121502</v>
      </c>
      <c r="AE45" s="15">
        <f t="shared" si="15"/>
        <v>46.728971962616825</v>
      </c>
      <c r="AF45" s="15">
        <f t="shared" si="15"/>
        <v>46.296296296296291</v>
      </c>
      <c r="AG45" s="15">
        <f t="shared" si="15"/>
        <v>44.444444444444436</v>
      </c>
      <c r="AH45" s="15">
        <f t="shared" si="15"/>
        <v>43.518518518518512</v>
      </c>
      <c r="AI45" s="1"/>
    </row>
    <row r="46" spans="1:35" ht="30" customHeight="1" x14ac:dyDescent="0.25">
      <c r="B46" s="1"/>
      <c r="C46" s="1"/>
      <c r="D46" s="1"/>
      <c r="E46" s="1"/>
      <c r="F46" s="1"/>
      <c r="G46" s="1" t="s">
        <v>38</v>
      </c>
      <c r="H46" s="1"/>
      <c r="I46" s="1"/>
      <c r="J46" s="7">
        <f>J44/J43</f>
        <v>1.6680851063829789</v>
      </c>
      <c r="K46" s="7">
        <f t="shared" ref="K46:AH46" si="16">K44/K43</f>
        <v>1.5620000000000001</v>
      </c>
      <c r="L46" s="7">
        <f t="shared" si="16"/>
        <v>1.6687500000000002</v>
      </c>
      <c r="M46" s="7">
        <f t="shared" si="16"/>
        <v>1.6208333333333333</v>
      </c>
      <c r="N46" s="7">
        <f t="shared" si="16"/>
        <v>1.6340425531914895</v>
      </c>
      <c r="O46" s="7">
        <f t="shared" si="16"/>
        <v>1.4846153846153847</v>
      </c>
      <c r="P46" s="7">
        <f t="shared" si="16"/>
        <v>1.1454545454545455</v>
      </c>
      <c r="Q46" s="7">
        <f t="shared" si="16"/>
        <v>0.98039215686274506</v>
      </c>
      <c r="R46" s="7">
        <f t="shared" si="16"/>
        <v>1.0161904761904761</v>
      </c>
      <c r="S46" s="7">
        <f t="shared" si="16"/>
        <v>0.93454545454545446</v>
      </c>
      <c r="T46" s="7">
        <f t="shared" si="16"/>
        <v>0.89901960784313728</v>
      </c>
      <c r="U46" s="7">
        <f t="shared" si="16"/>
        <v>0.92403846153846148</v>
      </c>
      <c r="V46" s="7">
        <f t="shared" si="16"/>
        <v>1.0029999999999999</v>
      </c>
      <c r="W46" s="7">
        <f t="shared" si="16"/>
        <v>0.98269230769230764</v>
      </c>
      <c r="X46" s="7">
        <f t="shared" si="16"/>
        <v>0.9604166666666667</v>
      </c>
      <c r="Y46" s="7">
        <f t="shared" si="16"/>
        <v>1.1538461538461537</v>
      </c>
      <c r="Z46" s="7">
        <f t="shared" si="16"/>
        <v>1.2676470588235293</v>
      </c>
      <c r="AA46" s="7">
        <f t="shared" si="16"/>
        <v>1.3098360655737706</v>
      </c>
      <c r="AB46" s="7">
        <f t="shared" si="16"/>
        <v>1.35</v>
      </c>
      <c r="AC46" s="7">
        <f t="shared" si="16"/>
        <v>1.5653846153846152</v>
      </c>
      <c r="AD46" s="7">
        <f t="shared" si="16"/>
        <v>1.5365384615384616</v>
      </c>
      <c r="AE46" s="7">
        <f t="shared" si="16"/>
        <v>1.5820000000000001</v>
      </c>
      <c r="AF46" s="7">
        <f t="shared" si="16"/>
        <v>1.498</v>
      </c>
      <c r="AG46" s="7">
        <f t="shared" si="16"/>
        <v>1.5416666666666667</v>
      </c>
      <c r="AH46" s="7">
        <f t="shared" si="16"/>
        <v>1.5787234042553193</v>
      </c>
      <c r="AI46" s="1"/>
    </row>
    <row r="47" spans="1:35" ht="30" customHeight="1" x14ac:dyDescent="0.25">
      <c r="B47" s="1"/>
      <c r="C47" s="1"/>
      <c r="D47" s="1"/>
      <c r="E47" s="1"/>
      <c r="F47" s="1"/>
      <c r="G47" s="1" t="s">
        <v>39</v>
      </c>
      <c r="H47" s="1"/>
      <c r="I47" s="1"/>
      <c r="J47" s="7">
        <f>J43/(1.73*J42*J45)*1000</f>
        <v>0.5780346820809249</v>
      </c>
      <c r="K47" s="7">
        <f t="shared" ref="K47:AH47" si="17">K43/(1.73*K42*K45)*1000</f>
        <v>0.5780346820809249</v>
      </c>
      <c r="L47" s="7">
        <f t="shared" si="17"/>
        <v>0.5780346820809249</v>
      </c>
      <c r="M47" s="7">
        <f t="shared" si="17"/>
        <v>0.5780346820809249</v>
      </c>
      <c r="N47" s="7">
        <f t="shared" si="17"/>
        <v>0.5780346820809249</v>
      </c>
      <c r="O47" s="7">
        <f t="shared" si="17"/>
        <v>0.5780346820809249</v>
      </c>
      <c r="P47" s="7">
        <f t="shared" si="17"/>
        <v>0.5780346820809249</v>
      </c>
      <c r="Q47" s="7">
        <f t="shared" si="17"/>
        <v>0.57803468208092479</v>
      </c>
      <c r="R47" s="7">
        <f t="shared" si="17"/>
        <v>0.5780346820809249</v>
      </c>
      <c r="S47" s="7">
        <f t="shared" si="17"/>
        <v>0.57803468208092479</v>
      </c>
      <c r="T47" s="7">
        <f t="shared" si="17"/>
        <v>0.57803468208092479</v>
      </c>
      <c r="U47" s="7">
        <f t="shared" si="17"/>
        <v>0.57803468208092479</v>
      </c>
      <c r="V47" s="7">
        <f t="shared" si="17"/>
        <v>0.5780346820809249</v>
      </c>
      <c r="W47" s="7">
        <f t="shared" si="17"/>
        <v>0.5780346820809249</v>
      </c>
      <c r="X47" s="7">
        <f t="shared" si="17"/>
        <v>0.5780346820809249</v>
      </c>
      <c r="Y47" s="7">
        <f t="shared" si="17"/>
        <v>0.57803468208092479</v>
      </c>
      <c r="Z47" s="7">
        <f t="shared" si="17"/>
        <v>0.5780346820809249</v>
      </c>
      <c r="AA47" s="7">
        <f t="shared" si="17"/>
        <v>0.5780346820809249</v>
      </c>
      <c r="AB47" s="7">
        <f t="shared" si="17"/>
        <v>0.57803468208092479</v>
      </c>
      <c r="AC47" s="7">
        <f t="shared" si="17"/>
        <v>0.57803468208092479</v>
      </c>
      <c r="AD47" s="7">
        <f t="shared" si="17"/>
        <v>0.57803468208092479</v>
      </c>
      <c r="AE47" s="7">
        <f t="shared" si="17"/>
        <v>0.5780346820809249</v>
      </c>
      <c r="AF47" s="7">
        <f t="shared" si="17"/>
        <v>0.5780346820809249</v>
      </c>
      <c r="AG47" s="7">
        <f t="shared" si="17"/>
        <v>0.5780346820809249</v>
      </c>
      <c r="AH47" s="7">
        <f t="shared" si="17"/>
        <v>0.5780346820809249</v>
      </c>
      <c r="AI47" s="1"/>
    </row>
    <row r="48" spans="1:35" ht="30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8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2:35" ht="30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8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3" spans="2:35" x14ac:dyDescent="0.25">
      <c r="B53" t="s">
        <v>32</v>
      </c>
      <c r="L53" t="s">
        <v>47</v>
      </c>
    </row>
    <row r="54" spans="2:35" ht="13.9" customHeight="1" x14ac:dyDescent="0.25"/>
    <row r="55" spans="2:35" x14ac:dyDescent="0.25">
      <c r="B55" s="6" t="s">
        <v>41</v>
      </c>
      <c r="T55" s="10"/>
    </row>
    <row r="56" spans="2:35" x14ac:dyDescent="0.25">
      <c r="B56" s="6"/>
    </row>
  </sheetData>
  <mergeCells count="6">
    <mergeCell ref="AI5:AI6"/>
    <mergeCell ref="B5:B6"/>
    <mergeCell ref="C5:C6"/>
    <mergeCell ref="G5:G6"/>
    <mergeCell ref="I5:I6"/>
    <mergeCell ref="J5:AH5"/>
  </mergeCells>
  <pageMargins left="0.25" right="0.25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2"/>
  <sheetViews>
    <sheetView tabSelected="1" zoomScale="80" zoomScaleNormal="80" workbookViewId="0">
      <selection activeCell="S18" sqref="S18"/>
    </sheetView>
  </sheetViews>
  <sheetFormatPr defaultRowHeight="15" x14ac:dyDescent="0.25"/>
  <cols>
    <col min="1" max="1" width="4.85546875" customWidth="1"/>
    <col min="2" max="2" width="24.28515625" customWidth="1"/>
    <col min="3" max="3" width="17.28515625" customWidth="1"/>
    <col min="4" max="4" width="0.28515625" hidden="1" customWidth="1"/>
    <col min="5" max="6" width="8.85546875" hidden="1" customWidth="1"/>
    <col min="7" max="7" width="8.85546875" customWidth="1"/>
    <col min="8" max="8" width="8.85546875" hidden="1" customWidth="1"/>
    <col min="34" max="34" width="8.42578125" customWidth="1"/>
    <col min="35" max="35" width="10.140625" customWidth="1"/>
  </cols>
  <sheetData>
    <row r="1" spans="1:35" x14ac:dyDescent="0.25">
      <c r="B1" t="s">
        <v>59</v>
      </c>
    </row>
    <row r="3" spans="1:35" x14ac:dyDescent="0.25">
      <c r="B3" t="s">
        <v>6</v>
      </c>
    </row>
    <row r="5" spans="1:35" ht="67.900000000000006" customHeight="1" x14ac:dyDescent="0.25">
      <c r="B5" s="19" t="s">
        <v>0</v>
      </c>
      <c r="C5" s="19" t="s">
        <v>1</v>
      </c>
      <c r="D5" s="2"/>
      <c r="E5" s="2"/>
      <c r="F5" s="2"/>
      <c r="G5" s="25" t="s">
        <v>2</v>
      </c>
      <c r="H5" s="2"/>
      <c r="I5" s="25" t="s">
        <v>3</v>
      </c>
      <c r="J5" s="22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4"/>
      <c r="AI5" s="21" t="s">
        <v>5</v>
      </c>
    </row>
    <row r="6" spans="1:35" x14ac:dyDescent="0.25">
      <c r="B6" s="20"/>
      <c r="C6" s="20"/>
      <c r="D6" s="1"/>
      <c r="E6" s="1"/>
      <c r="F6" s="1"/>
      <c r="G6" s="26"/>
      <c r="H6" s="1"/>
      <c r="I6" s="26"/>
      <c r="J6" s="3">
        <v>0</v>
      </c>
      <c r="K6" s="3">
        <v>4.1666666666666664E-2</v>
      </c>
      <c r="L6" s="3">
        <v>8.3333333333333301E-2</v>
      </c>
      <c r="M6" s="3">
        <v>0.125</v>
      </c>
      <c r="N6" s="3">
        <v>0.16666666666666699</v>
      </c>
      <c r="O6" s="3">
        <v>0.20833333333333301</v>
      </c>
      <c r="P6" s="3">
        <v>0.25</v>
      </c>
      <c r="Q6" s="3">
        <v>0.29166666666666702</v>
      </c>
      <c r="R6" s="3">
        <v>0.33333333333333298</v>
      </c>
      <c r="S6" s="3">
        <v>0.375</v>
      </c>
      <c r="T6" s="3">
        <v>0.41666666666666702</v>
      </c>
      <c r="U6" s="3">
        <v>0.45833333333333298</v>
      </c>
      <c r="V6" s="3">
        <v>0.5</v>
      </c>
      <c r="W6" s="3">
        <v>0.54166666666666696</v>
      </c>
      <c r="X6" s="3">
        <v>0.58333333333333304</v>
      </c>
      <c r="Y6" s="3">
        <v>0.625</v>
      </c>
      <c r="Z6" s="3">
        <v>0.66666666666666696</v>
      </c>
      <c r="AA6" s="3">
        <v>0.70833333333333304</v>
      </c>
      <c r="AB6" s="3">
        <v>0.75</v>
      </c>
      <c r="AC6" s="4">
        <v>0.79166666666666696</v>
      </c>
      <c r="AD6" s="4">
        <v>0.83333333333333304</v>
      </c>
      <c r="AE6" s="4">
        <v>0.875</v>
      </c>
      <c r="AF6" s="4">
        <v>0.91666666666666696</v>
      </c>
      <c r="AG6" s="4">
        <v>0.95833333333333304</v>
      </c>
      <c r="AH6" s="5" t="s">
        <v>4</v>
      </c>
      <c r="AI6" s="21"/>
    </row>
    <row r="7" spans="1:35" ht="33" customHeight="1" x14ac:dyDescent="0.25">
      <c r="A7">
        <v>19</v>
      </c>
      <c r="B7" s="1" t="s">
        <v>10</v>
      </c>
      <c r="C7" s="1" t="s">
        <v>7</v>
      </c>
      <c r="D7" s="1"/>
      <c r="E7" s="1"/>
      <c r="F7" s="1"/>
      <c r="G7" s="1" t="s">
        <v>42</v>
      </c>
      <c r="H7" s="1"/>
      <c r="I7" s="1" t="s">
        <v>43</v>
      </c>
      <c r="J7" s="7">
        <v>0.22</v>
      </c>
      <c r="K7" s="7">
        <v>0.22</v>
      </c>
      <c r="L7" s="7">
        <v>0.21</v>
      </c>
      <c r="M7" s="7">
        <v>0.23</v>
      </c>
      <c r="N7" s="7">
        <v>0.59</v>
      </c>
      <c r="O7" s="7">
        <v>0.63</v>
      </c>
      <c r="P7" s="7">
        <v>0.73</v>
      </c>
      <c r="Q7" s="7">
        <v>0.85</v>
      </c>
      <c r="R7" s="7">
        <v>0.89</v>
      </c>
      <c r="S7" s="16">
        <v>0.94</v>
      </c>
      <c r="T7" s="11">
        <v>0.8</v>
      </c>
      <c r="U7" s="17">
        <v>0.73</v>
      </c>
      <c r="V7" s="7">
        <v>0.77</v>
      </c>
      <c r="W7" s="7">
        <v>0.63</v>
      </c>
      <c r="X7" s="7">
        <v>0.5</v>
      </c>
      <c r="Y7" s="7">
        <v>0.39</v>
      </c>
      <c r="Z7" s="7">
        <v>0.3</v>
      </c>
      <c r="AA7" s="7">
        <v>0.28999999999999998</v>
      </c>
      <c r="AB7" s="7">
        <v>0.25</v>
      </c>
      <c r="AC7" s="7">
        <v>0.24</v>
      </c>
      <c r="AD7" s="7">
        <v>0.28999999999999998</v>
      </c>
      <c r="AE7" s="7">
        <v>0.26</v>
      </c>
      <c r="AF7" s="7">
        <v>0.24</v>
      </c>
      <c r="AG7" s="7">
        <v>0.25</v>
      </c>
      <c r="AH7" s="7">
        <v>0.25</v>
      </c>
      <c r="AI7" s="1"/>
    </row>
    <row r="8" spans="1:35" ht="33" customHeight="1" x14ac:dyDescent="0.25">
      <c r="A8">
        <v>20</v>
      </c>
      <c r="B8" s="1"/>
      <c r="C8" s="1" t="s">
        <v>13</v>
      </c>
      <c r="D8" s="1"/>
      <c r="E8" s="1"/>
      <c r="F8" s="1"/>
      <c r="G8" s="1" t="s">
        <v>44</v>
      </c>
      <c r="H8" s="1"/>
      <c r="I8" s="1" t="s">
        <v>45</v>
      </c>
      <c r="J8" s="1">
        <v>0.1</v>
      </c>
      <c r="K8" s="1">
        <v>0.1</v>
      </c>
      <c r="L8" s="1">
        <v>0.1</v>
      </c>
      <c r="M8" s="1">
        <v>0.1</v>
      </c>
      <c r="N8" s="1">
        <v>0.21</v>
      </c>
      <c r="O8" s="1">
        <v>0.24</v>
      </c>
      <c r="P8" s="1">
        <v>0.28999999999999998</v>
      </c>
      <c r="Q8" s="1">
        <v>0.33</v>
      </c>
      <c r="R8" s="1">
        <v>0.34</v>
      </c>
      <c r="S8" s="1">
        <v>0.36</v>
      </c>
      <c r="T8" s="1">
        <v>0.31</v>
      </c>
      <c r="U8" s="1">
        <v>0.28999999999999998</v>
      </c>
      <c r="V8" s="1">
        <v>0.3</v>
      </c>
      <c r="W8" s="1">
        <v>0.24</v>
      </c>
      <c r="X8" s="1">
        <v>0.17</v>
      </c>
      <c r="Y8" s="1">
        <v>0.1</v>
      </c>
      <c r="Z8" s="1">
        <v>0.1</v>
      </c>
      <c r="AA8" s="1">
        <v>0.1</v>
      </c>
      <c r="AB8" s="1">
        <v>0.1</v>
      </c>
      <c r="AC8" s="1">
        <v>0.1</v>
      </c>
      <c r="AD8" s="1">
        <v>0.1</v>
      </c>
      <c r="AE8" s="1">
        <v>0.1</v>
      </c>
      <c r="AF8" s="1">
        <v>0.1</v>
      </c>
      <c r="AG8" s="1">
        <v>0.1</v>
      </c>
      <c r="AH8" s="1">
        <v>0.1</v>
      </c>
      <c r="AI8" s="1"/>
    </row>
    <row r="9" spans="1:35" ht="33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30.6" customHeight="1" x14ac:dyDescent="0.25">
      <c r="A10">
        <v>21</v>
      </c>
      <c r="B10" s="1" t="s">
        <v>11</v>
      </c>
      <c r="C10" s="1" t="s">
        <v>12</v>
      </c>
      <c r="D10" s="1"/>
      <c r="E10" s="1"/>
      <c r="F10" s="1"/>
      <c r="G10" s="1" t="s">
        <v>42</v>
      </c>
      <c r="H10" s="1"/>
      <c r="I10" s="1" t="s">
        <v>43</v>
      </c>
      <c r="J10" s="7">
        <v>0.49</v>
      </c>
      <c r="K10" s="7">
        <v>0.5</v>
      </c>
      <c r="L10" s="7">
        <v>0.5</v>
      </c>
      <c r="M10" s="7">
        <v>0.49</v>
      </c>
      <c r="N10" s="7">
        <v>0.47</v>
      </c>
      <c r="O10" s="7">
        <v>0.57999999999999996</v>
      </c>
      <c r="P10" s="7">
        <v>0.79</v>
      </c>
      <c r="Q10" s="7">
        <v>1.03</v>
      </c>
      <c r="R10" s="7">
        <v>1.18</v>
      </c>
      <c r="S10" s="16">
        <v>1.1499999999999999</v>
      </c>
      <c r="T10" s="11">
        <v>1.18</v>
      </c>
      <c r="U10" s="17">
        <v>1.1399999999999999</v>
      </c>
      <c r="V10" s="7">
        <v>1.18</v>
      </c>
      <c r="W10" s="7">
        <v>1.2</v>
      </c>
      <c r="X10" s="7">
        <v>1.08</v>
      </c>
      <c r="Y10" s="7">
        <v>0.97</v>
      </c>
      <c r="Z10" s="7">
        <v>0.81</v>
      </c>
      <c r="AA10" s="7">
        <v>0.72</v>
      </c>
      <c r="AB10" s="7">
        <v>0.68</v>
      </c>
      <c r="AC10" s="7">
        <v>0.66</v>
      </c>
      <c r="AD10" s="7">
        <v>0.65</v>
      </c>
      <c r="AE10" s="7">
        <v>0.68</v>
      </c>
      <c r="AF10" s="7">
        <v>0.61</v>
      </c>
      <c r="AG10" s="7">
        <v>0.53</v>
      </c>
      <c r="AH10" s="7">
        <v>0.52</v>
      </c>
      <c r="AI10" s="1"/>
    </row>
    <row r="11" spans="1:35" ht="28.9" customHeight="1" x14ac:dyDescent="0.25">
      <c r="A11">
        <v>22</v>
      </c>
      <c r="B11" s="1"/>
      <c r="C11" s="1" t="s">
        <v>14</v>
      </c>
      <c r="D11" s="1"/>
      <c r="E11" s="1"/>
      <c r="F11" s="1"/>
      <c r="G11" s="1" t="s">
        <v>44</v>
      </c>
      <c r="H11" s="1"/>
      <c r="I11" s="1" t="s">
        <v>45</v>
      </c>
      <c r="J11" s="1">
        <v>0.09</v>
      </c>
      <c r="K11" s="1">
        <v>0.09</v>
      </c>
      <c r="L11" s="1">
        <v>0.09</v>
      </c>
      <c r="M11" s="1">
        <v>0.11</v>
      </c>
      <c r="N11" s="1">
        <v>0.12</v>
      </c>
      <c r="O11" s="1">
        <v>0.12</v>
      </c>
      <c r="P11" s="1">
        <v>0.14000000000000001</v>
      </c>
      <c r="Q11" s="1">
        <v>0.15</v>
      </c>
      <c r="R11" s="1">
        <v>0.23</v>
      </c>
      <c r="S11" s="1">
        <v>0.23</v>
      </c>
      <c r="T11" s="1">
        <v>0.25</v>
      </c>
      <c r="U11" s="1">
        <v>0.25</v>
      </c>
      <c r="V11" s="1">
        <v>0.24</v>
      </c>
      <c r="W11" s="1">
        <v>0.24</v>
      </c>
      <c r="X11" s="1">
        <v>0.24</v>
      </c>
      <c r="Y11" s="1">
        <v>0.22</v>
      </c>
      <c r="Z11" s="1">
        <v>0.22</v>
      </c>
      <c r="AA11" s="1">
        <v>0.18</v>
      </c>
      <c r="AB11" s="1">
        <v>0.18</v>
      </c>
      <c r="AC11" s="1">
        <v>0.13</v>
      </c>
      <c r="AD11" s="1">
        <v>0.13</v>
      </c>
      <c r="AE11" s="1">
        <v>0.11</v>
      </c>
      <c r="AF11" s="1">
        <v>0.1</v>
      </c>
      <c r="AG11" s="1">
        <v>0.1</v>
      </c>
      <c r="AH11" s="1">
        <v>0.09</v>
      </c>
      <c r="AI11" s="1"/>
    </row>
    <row r="12" spans="1:35" ht="28.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28.15" customHeight="1" x14ac:dyDescent="0.25">
      <c r="A13">
        <v>23</v>
      </c>
      <c r="B13" s="1" t="s">
        <v>15</v>
      </c>
      <c r="C13" s="1" t="s">
        <v>16</v>
      </c>
      <c r="D13" s="1"/>
      <c r="E13" s="1"/>
      <c r="F13" s="1"/>
      <c r="G13" s="1" t="s">
        <v>42</v>
      </c>
      <c r="H13" s="1"/>
      <c r="I13" s="1" t="s">
        <v>43</v>
      </c>
      <c r="J13" s="7">
        <v>0.47</v>
      </c>
      <c r="K13" s="7">
        <v>0.5</v>
      </c>
      <c r="L13" s="7">
        <v>0.48</v>
      </c>
      <c r="M13" s="7">
        <v>0.48</v>
      </c>
      <c r="N13" s="7">
        <v>0.47</v>
      </c>
      <c r="O13" s="7">
        <v>0.52</v>
      </c>
      <c r="P13" s="7">
        <v>0.77</v>
      </c>
      <c r="Q13" s="7">
        <v>1.02</v>
      </c>
      <c r="R13" s="7">
        <v>1.05</v>
      </c>
      <c r="S13" s="7">
        <v>1.1000000000000001</v>
      </c>
      <c r="T13" s="7">
        <v>1.02</v>
      </c>
      <c r="U13" s="7">
        <v>1.04</v>
      </c>
      <c r="V13" s="7">
        <v>1</v>
      </c>
      <c r="W13" s="7">
        <v>1.04</v>
      </c>
      <c r="X13" s="7">
        <v>0.96</v>
      </c>
      <c r="Y13" s="7">
        <v>0.78</v>
      </c>
      <c r="Z13" s="7">
        <v>0.68</v>
      </c>
      <c r="AA13" s="7">
        <v>0.61</v>
      </c>
      <c r="AB13" s="7">
        <v>0.57999999999999996</v>
      </c>
      <c r="AC13" s="7">
        <v>0.52</v>
      </c>
      <c r="AD13" s="7">
        <v>0.52</v>
      </c>
      <c r="AE13" s="7">
        <v>0.5</v>
      </c>
      <c r="AF13" s="7">
        <v>0.5</v>
      </c>
      <c r="AG13" s="7">
        <v>0.48</v>
      </c>
      <c r="AH13" s="7">
        <v>0.47</v>
      </c>
      <c r="AI13" s="1"/>
    </row>
    <row r="14" spans="1:35" ht="30" customHeight="1" x14ac:dyDescent="0.25">
      <c r="A14">
        <v>24</v>
      </c>
      <c r="B14" s="1"/>
      <c r="C14" s="1" t="s">
        <v>17</v>
      </c>
      <c r="D14" s="1"/>
      <c r="E14" s="1"/>
      <c r="F14" s="1"/>
      <c r="G14" s="1" t="s">
        <v>44</v>
      </c>
      <c r="H14" s="1"/>
      <c r="I14" s="1" t="s">
        <v>45</v>
      </c>
      <c r="J14" s="1">
        <v>0.15</v>
      </c>
      <c r="K14" s="1">
        <v>0.15</v>
      </c>
      <c r="L14" s="1">
        <v>0.15</v>
      </c>
      <c r="M14" s="1">
        <v>0.16</v>
      </c>
      <c r="N14" s="1">
        <v>0.16</v>
      </c>
      <c r="O14" s="1">
        <v>0.16</v>
      </c>
      <c r="P14" s="1">
        <v>0.2</v>
      </c>
      <c r="Q14" s="1">
        <v>0.25</v>
      </c>
      <c r="R14" s="1">
        <v>0.25</v>
      </c>
      <c r="S14" s="1">
        <v>0.3</v>
      </c>
      <c r="T14" s="1">
        <v>0.3</v>
      </c>
      <c r="U14" s="1">
        <v>0.3</v>
      </c>
      <c r="V14" s="1">
        <v>0.3</v>
      </c>
      <c r="W14" s="1">
        <v>0.3</v>
      </c>
      <c r="X14" s="1">
        <v>0.25</v>
      </c>
      <c r="Y14" s="1">
        <v>0.25</v>
      </c>
      <c r="Z14" s="1">
        <v>0.2</v>
      </c>
      <c r="AA14" s="1">
        <v>0.2</v>
      </c>
      <c r="AB14" s="1">
        <v>0.2</v>
      </c>
      <c r="AC14" s="1">
        <v>0.15</v>
      </c>
      <c r="AD14" s="1">
        <v>0.15</v>
      </c>
      <c r="AE14" s="1">
        <v>0.15</v>
      </c>
      <c r="AF14" s="1">
        <v>0.15</v>
      </c>
      <c r="AG14" s="1">
        <v>0.14000000000000001</v>
      </c>
      <c r="AH14" s="1">
        <v>0.14000000000000001</v>
      </c>
      <c r="AI14" s="1"/>
    </row>
    <row r="15" spans="1:35" ht="30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9" spans="2:12" x14ac:dyDescent="0.25">
      <c r="B19" t="s">
        <v>32</v>
      </c>
      <c r="L19" t="s">
        <v>47</v>
      </c>
    </row>
    <row r="20" spans="2:12" ht="13.9" customHeight="1" x14ac:dyDescent="0.25"/>
    <row r="21" spans="2:12" x14ac:dyDescent="0.25">
      <c r="B21" s="6" t="s">
        <v>46</v>
      </c>
    </row>
    <row r="22" spans="2:12" x14ac:dyDescent="0.25">
      <c r="B22" s="6"/>
    </row>
  </sheetData>
  <mergeCells count="6">
    <mergeCell ref="AI5:AI6"/>
    <mergeCell ref="B5:B6"/>
    <mergeCell ref="C5:C6"/>
    <mergeCell ref="G5:G6"/>
    <mergeCell ref="I5:I6"/>
    <mergeCell ref="J5:AH5"/>
  </mergeCells>
  <pageMargins left="0.25" right="0.25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 (1)</vt:lpstr>
      <vt:lpstr>Лист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2022-02-21T08:47:40Z</dcterms:modified>
</cp:coreProperties>
</file>